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1-ПБ" sheetId="1" r:id="rId1"/>
    <sheet name="прил 1, 2" sheetId="2" r:id="rId2"/>
    <sheet name="прил3" sheetId="3" r:id="rId3"/>
    <sheet name="прил 4" sheetId="4" r:id="rId4"/>
  </sheets>
  <definedNames>
    <definedName name="_xlnm.Print_Area" localSheetId="0">'1-ПБ'!$A$1:$E$73</definedName>
  </definedNames>
  <calcPr fullCalcOnLoad="1"/>
</workbook>
</file>

<file path=xl/sharedStrings.xml><?xml version="1.0" encoding="utf-8"?>
<sst xmlns="http://schemas.openxmlformats.org/spreadsheetml/2006/main" count="266" uniqueCount="195">
  <si>
    <t>Код строки</t>
  </si>
  <si>
    <t>х</t>
  </si>
  <si>
    <t>Наименование статей</t>
  </si>
  <si>
    <t>Сумма</t>
  </si>
  <si>
    <t>ИТОГО:</t>
  </si>
  <si>
    <r>
      <rPr>
        <sz val="10"/>
        <rFont val="Arial Cyr"/>
        <family val="0"/>
      </rPr>
      <t>№№
пп</t>
    </r>
  </si>
  <si>
    <r>
      <rPr>
        <sz val="10"/>
        <rFont val="Arial Cyr"/>
        <family val="0"/>
      </rPr>
      <t>Код
строки</t>
    </r>
  </si>
  <si>
    <t>Главный бухгалтер</t>
  </si>
  <si>
    <t>(подпись)</t>
  </si>
  <si>
    <t xml:space="preserve"> за</t>
  </si>
  <si>
    <t>Всего</t>
  </si>
  <si>
    <t>Х</t>
  </si>
  <si>
    <t>Код стро-ки</t>
  </si>
  <si>
    <t xml:space="preserve">от </t>
  </si>
  <si>
    <t>итого</t>
  </si>
  <si>
    <t>авизо №</t>
  </si>
  <si>
    <t xml:space="preserve">           (полугодие, год)</t>
  </si>
  <si>
    <t>сумма</t>
  </si>
  <si>
    <t>Пл. пор. №</t>
  </si>
  <si>
    <t>номер док</t>
  </si>
  <si>
    <t xml:space="preserve">дата </t>
  </si>
  <si>
    <t>Пожертвования</t>
  </si>
  <si>
    <t>Гранты</t>
  </si>
  <si>
    <t>Сведения о распределении членских профсоюзных взносов</t>
  </si>
  <si>
    <r>
      <t>Установленный процент отчисления членских профсоюзных вносов</t>
    </r>
    <r>
      <rPr>
        <b/>
        <sz val="11"/>
        <rFont val="Times New Roman"/>
        <family val="1"/>
      </rPr>
      <t xml:space="preserve"> (%)</t>
    </r>
  </si>
  <si>
    <t>к отчету 1-ПБ</t>
  </si>
  <si>
    <t>ОБЩЕРОССИЙСКИЙ ПРОФСОЮЗ ОБРАЗОВАНИЯ</t>
  </si>
  <si>
    <t>Доходы</t>
  </si>
  <si>
    <t>1.</t>
  </si>
  <si>
    <t>2.</t>
  </si>
  <si>
    <t>3.</t>
  </si>
  <si>
    <t>Расходы</t>
  </si>
  <si>
    <t>1.1.</t>
  </si>
  <si>
    <t>1.2.</t>
  </si>
  <si>
    <t>Подготовка и обучение профсоюзных кадров и актива</t>
  </si>
  <si>
    <t>1.3.</t>
  </si>
  <si>
    <t>Работа с молодежью</t>
  </si>
  <si>
    <t>1.4.</t>
  </si>
  <si>
    <t>Проведение конференций, пленумов, президиумов, совещаний</t>
  </si>
  <si>
    <t>1.5.</t>
  </si>
  <si>
    <t>Культурно-массовые мероприятия</t>
  </si>
  <si>
    <t>1.6.</t>
  </si>
  <si>
    <t>1.7.</t>
  </si>
  <si>
    <t>Материальная помощь членам Профсоюза</t>
  </si>
  <si>
    <t>4.</t>
  </si>
  <si>
    <t>Премирование профактива</t>
  </si>
  <si>
    <t>5.</t>
  </si>
  <si>
    <t>6.</t>
  </si>
  <si>
    <t>6.1.</t>
  </si>
  <si>
    <t>Оплата труда с начислениями</t>
  </si>
  <si>
    <t>6.2.</t>
  </si>
  <si>
    <t>Содержание помещений, зданий, автомобильного транспорта и иного имущества (кроме ремонта)</t>
  </si>
  <si>
    <t>Ремонт основных средств</t>
  </si>
  <si>
    <t>Приобретение основных средств</t>
  </si>
  <si>
    <t>Хозяйственные  расходы</t>
  </si>
  <si>
    <t>7.</t>
  </si>
  <si>
    <t>Кредитно-потребительские  кооперативы</t>
  </si>
  <si>
    <t>№№ п/п</t>
  </si>
  <si>
    <t>приложение № 3</t>
  </si>
  <si>
    <t>приложение № 2</t>
  </si>
  <si>
    <t>(ФИО)</t>
  </si>
  <si>
    <t>Председатель организации Профсоюза</t>
  </si>
  <si>
    <t>М.П.</t>
  </si>
  <si>
    <t xml:space="preserve"> НАРОДНОГО ОБРАЗОВАНИЯ И НАУКИ РОССИЙСКОЙ ФЕДЕРАЦИИ</t>
  </si>
  <si>
    <t>ОРЛОВСКАЯ ОБЛАСТНАЯ ОРГАНИЗАЦИЯ ПРОФСОЮЗА РАБОТНИКОВ</t>
  </si>
  <si>
    <t xml:space="preserve">Финансовый отчет </t>
  </si>
  <si>
    <t>Командировки и деловые поездки</t>
  </si>
  <si>
    <t xml:space="preserve">Организация Профсоюза: </t>
  </si>
  <si>
    <t>Организация Профсоюза:</t>
  </si>
  <si>
    <t>приложение № 4</t>
  </si>
  <si>
    <t>Форма 1-ПБ</t>
  </si>
  <si>
    <t>об исполнении сметы доходов и расходов профсоюзной организации</t>
  </si>
  <si>
    <t>Президиума областной организации Профсоюза</t>
  </si>
  <si>
    <t>от «17» декабря 2015 г.  № 8</t>
  </si>
  <si>
    <t>Представляется за год в рублях без копеек</t>
  </si>
  <si>
    <t>(до 31 января года следующего за отчетным периодом)</t>
  </si>
  <si>
    <t>Приложение № 1 к постановлению</t>
  </si>
  <si>
    <t>Прочие</t>
  </si>
  <si>
    <t>Информационно-пропагандистская работа</t>
  </si>
  <si>
    <t>Выплаты, не связанные с оплатой труда</t>
  </si>
  <si>
    <t>тыс. руб.</t>
  </si>
  <si>
    <t xml:space="preserve">Всего расходов </t>
  </si>
  <si>
    <t xml:space="preserve">Всего доходов </t>
  </si>
  <si>
    <t>Общероссийский Профсоюз образования (ЦС)</t>
  </si>
  <si>
    <t>Доходы от предпринимательской деятельности</t>
  </si>
  <si>
    <t>Иные поступления на уставную деятельность</t>
  </si>
  <si>
    <t>Членские профсоюзные взносы свыше 1%</t>
  </si>
  <si>
    <t>Спортивные мероприятия</t>
  </si>
  <si>
    <t xml:space="preserve">Социальная и благотворительная помощь                        </t>
  </si>
  <si>
    <t xml:space="preserve">1.8. </t>
  </si>
  <si>
    <t>1.8.1.</t>
  </si>
  <si>
    <t>1.8.2.</t>
  </si>
  <si>
    <t>1.8.3.</t>
  </si>
  <si>
    <t>1.8.4.</t>
  </si>
  <si>
    <t>Оздоровление и отдых</t>
  </si>
  <si>
    <t>Прочие расходы</t>
  </si>
  <si>
    <t xml:space="preserve">Расшифровка статьи доходов «Иные поступления на уставную деятельность» </t>
  </si>
  <si>
    <t>Расшифровка статьи доходов «Доходы от предпринимательской деятельности»</t>
  </si>
  <si>
    <t>Поступления по коллективным договорам</t>
  </si>
  <si>
    <t>%, начисленный банком на остаток средств</t>
  </si>
  <si>
    <t>%  от выданных займов</t>
  </si>
  <si>
    <t>Доходы от аренды и субаренды</t>
  </si>
  <si>
    <t>Агентское вознаграждение</t>
  </si>
  <si>
    <t>%  от депозитных средств</t>
  </si>
  <si>
    <t>Добровольное медицинское страхование</t>
  </si>
  <si>
    <t>2</t>
  </si>
  <si>
    <t>3</t>
  </si>
  <si>
    <t>4</t>
  </si>
  <si>
    <t>5</t>
  </si>
  <si>
    <t>6</t>
  </si>
  <si>
    <t>7</t>
  </si>
  <si>
    <t>Пенсионное обеспечение членов Профсоюза (НПФ)</t>
  </si>
  <si>
    <t>Услуги банка</t>
  </si>
  <si>
    <t xml:space="preserve">справочно: 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</si>
  <si>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</si>
  <si>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</si>
  <si>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</si>
  <si>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</si>
  <si>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</si>
  <si>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</si>
  <si>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</si>
  <si>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</si>
  <si>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</si>
  <si>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68.1</t>
  </si>
  <si>
    <t>68.2</t>
  </si>
  <si>
    <t>68.3</t>
  </si>
  <si>
    <t>68.4</t>
  </si>
  <si>
    <t>Проведение профессиональных  конкурсов</t>
  </si>
  <si>
    <t>Иные отчисления</t>
  </si>
  <si>
    <t>Орловская областная организация Профсоюза</t>
  </si>
  <si>
    <t>Членские профсоюзные взносы 1% (в т.ч. вступительные)</t>
  </si>
  <si>
    <t>Членские профсоюзные взносы всего, в том числе:</t>
  </si>
  <si>
    <t>Целевые мероприятия, в том числе:</t>
  </si>
  <si>
    <t>Иные формы деятельности Профсоюза, в том числе:</t>
  </si>
  <si>
    <t>Расходы, связанные с организацией и обеспечением деятельности аппарата организации Профсоюза, в том числе:</t>
  </si>
  <si>
    <t>Отчисления  членских взносов, в том числе:</t>
  </si>
  <si>
    <t>% расход/доход</t>
  </si>
  <si>
    <t>Оганизация Профсоюза:</t>
  </si>
  <si>
    <t>(строка 30)</t>
  </si>
  <si>
    <t>(строка 40)</t>
  </si>
  <si>
    <t>приложение № 1</t>
  </si>
  <si>
    <t>30-2</t>
  </si>
  <si>
    <t>40-1</t>
  </si>
  <si>
    <t>40-2</t>
  </si>
  <si>
    <t>30-1</t>
  </si>
  <si>
    <t>30-3</t>
  </si>
  <si>
    <t>30-4</t>
  </si>
  <si>
    <t>40-3</t>
  </si>
  <si>
    <t>40-4</t>
  </si>
  <si>
    <t>40-5</t>
  </si>
  <si>
    <r>
      <t xml:space="preserve">Фактически начислено членских профсоюзных взносов            </t>
    </r>
    <r>
      <rPr>
        <sz val="11"/>
        <color indexed="10"/>
        <rFont val="Times New Roman"/>
        <family val="1"/>
      </rPr>
      <t>(</t>
    </r>
    <r>
      <rPr>
        <b/>
        <sz val="11"/>
        <color indexed="10"/>
        <rFont val="Times New Roman"/>
        <family val="1"/>
      </rPr>
      <t>тыс. руб.)</t>
    </r>
  </si>
  <si>
    <r>
      <t xml:space="preserve">Остаток задолженности на начало года  </t>
    </r>
    <r>
      <rPr>
        <b/>
        <sz val="10"/>
        <rFont val="Times New Roman"/>
        <family val="1"/>
      </rPr>
      <t>(тыс. руб.)</t>
    </r>
  </si>
  <si>
    <r>
      <t>Начислено взносов с начала года (всего)</t>
    </r>
    <r>
      <rPr>
        <b/>
        <sz val="11"/>
        <rFont val="Times New Roman"/>
        <family val="1"/>
      </rPr>
      <t xml:space="preserve">  (тыс. руб.)</t>
    </r>
  </si>
  <si>
    <r>
      <t>Перечислено с начала года</t>
    </r>
    <r>
      <rPr>
        <b/>
        <sz val="11"/>
        <rFont val="Times New Roman"/>
        <family val="1"/>
      </rPr>
      <t xml:space="preserve"> (тыс. руб.)</t>
    </r>
  </si>
  <si>
    <r>
      <t xml:space="preserve">Авизо </t>
    </r>
    <r>
      <rPr>
        <b/>
        <sz val="11"/>
        <rFont val="Times New Roman"/>
        <family val="1"/>
      </rPr>
      <t>(тыс. руб.)</t>
    </r>
  </si>
  <si>
    <r>
      <t xml:space="preserve">Остаток задолженности на конец отчетного периода, </t>
    </r>
    <r>
      <rPr>
        <b/>
        <sz val="11"/>
        <rFont val="Times New Roman"/>
        <family val="1"/>
      </rPr>
      <t xml:space="preserve"> (тыс. руб.)</t>
    </r>
  </si>
  <si>
    <r>
      <t xml:space="preserve">Перечислено за отчетный  период </t>
    </r>
    <r>
      <rPr>
        <b/>
        <sz val="10"/>
        <rFont val="Times New Roman"/>
        <family val="1"/>
      </rPr>
      <t xml:space="preserve">в рублях  </t>
    </r>
  </si>
  <si>
    <r>
      <t xml:space="preserve">перечислена задолженность за отчетный год, стр. 7  </t>
    </r>
    <r>
      <rPr>
        <b/>
        <sz val="9"/>
        <rFont val="Arial Cyr"/>
        <family val="0"/>
      </rPr>
      <t xml:space="preserve"> в рублях</t>
    </r>
  </si>
  <si>
    <t>Городская, районные и первичные профсоюзные организации, выходящие на областную организацию Профсоюза</t>
  </si>
  <si>
    <t>Областная организация Профсоюза</t>
  </si>
  <si>
    <t>Федерация Профсоюзов Орловской области</t>
  </si>
  <si>
    <t>ВЫПИСКА ОПЕРАЦИЙ ПО ЛИЦЕВОМУ СЧЕТУ</t>
  </si>
  <si>
    <t>за период с</t>
  </si>
  <si>
    <t>по</t>
  </si>
  <si>
    <t>Дата проводки</t>
  </si>
  <si>
    <t>Счет</t>
  </si>
  <si>
    <t>Сумма по дебету</t>
  </si>
  <si>
    <t>Сумма по кредиту</t>
  </si>
  <si>
    <t>№ документа</t>
  </si>
  <si>
    <t>ВО</t>
  </si>
  <si>
    <t>Банк (БИК и наименование)</t>
  </si>
  <si>
    <t>Назначение платежа</t>
  </si>
  <si>
    <t>Дебет</t>
  </si>
  <si>
    <t>Кредит</t>
  </si>
  <si>
    <t/>
  </si>
  <si>
    <t>Количество операций</t>
  </si>
  <si>
    <t>Входящий остаток</t>
  </si>
  <si>
    <t>Итого оборотов</t>
  </si>
  <si>
    <t>Исходящий остаток</t>
  </si>
  <si>
    <t>____________________________________________________________________</t>
  </si>
  <si>
    <t>___</t>
  </si>
  <si>
    <r>
      <rPr>
        <b/>
        <sz val="10"/>
        <color indexed="8"/>
        <rFont val="Times New Roman"/>
        <family val="0"/>
      </rPr>
      <t>Дополнительный офис №8595
Орловское отделение №8595 ПАО Сбербанк
филиал ПАО Сбербанк - Орловское отделение №8595 ПАО Сбербанк
ПАО Сбербанк</t>
    </r>
  </si>
  <si>
    <t>11.01.20___  9:00:00</t>
  </si>
  <si>
    <t>01 января 20___ г.</t>
  </si>
  <si>
    <t>31 декабря 20___ г.</t>
  </si>
  <si>
    <t>30</t>
  </si>
  <si>
    <t>40</t>
  </si>
  <si>
    <t>в 2017 году</t>
  </si>
  <si>
    <t>2017                          год</t>
  </si>
  <si>
    <t>2016               год</t>
  </si>
  <si>
    <t>Остаток  средств на начало 2017 года</t>
  </si>
  <si>
    <t>Остаток средств на конец 2017 года</t>
  </si>
  <si>
    <r>
      <t xml:space="preserve">Дата представления                     "_____" </t>
    </r>
    <r>
      <rPr>
        <u val="single"/>
        <sz val="10"/>
        <rFont val="Arial Cyr"/>
        <family val="0"/>
      </rPr>
      <t>января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2018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года</t>
    </r>
  </si>
  <si>
    <t>Поступления от вышестоящией организации</t>
  </si>
  <si>
    <t>2017 год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</si>
</sst>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  <numFmt numFmtId="177" formatCode="0.0"/>
    <numFmt numFmtId="178" formatCode="[$-FC19]d\ mmmm\ yyyy\ &quot;г.&quot;"/>
    <numFmt numFmtId="179" formatCode="000000"/>
    <numFmt numFmtId="180" formatCode="_-* #,##0.0_р_._-;\-* #,##0.0_р_._-;_-* &quot;-&quot;?_р_._-;_-@_-"/>
    <numFmt numFmtId="181" formatCode="#,##0.0_р_.;[Red]\-#,##0.0_р_.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&quot;   &quot;;[Red]\-#,##0.0&quot;   &quot;"/>
    <numFmt numFmtId="191" formatCode="#,##0.0&quot;    &quot;;\-#,##0.0&quot;    &quot;;&quot; -&quot;#&quot;    &quot;;@\ "/>
    <numFmt numFmtId="192" formatCode="#,##0.0&quot;   &quot;"/>
    <numFmt numFmtId="193" formatCode="0.0%"/>
    <numFmt numFmtId="194" formatCode="#,##0.000_ ;\-#,##0.000\ "/>
    <numFmt numFmtId="195" formatCode="0.000"/>
    <numFmt numFmtId="196" formatCode="dd/mm/yy;@"/>
    <numFmt numFmtId="197" formatCode="#,##0.00&quot;р.&quot;"/>
    <numFmt numFmtId="198" formatCode="#,##0_ ;\-#,##0\ "/>
    <numFmt numFmtId="199" formatCode="#,##0.0_ ;\-#,##0.0\ "/>
    <numFmt numFmtId="200" formatCode="mmm/yyyy"/>
    <numFmt numFmtId="201" formatCode="#,##0.0_ ;[Red]\-#,##0.0\ "/>
    <numFmt numFmtId="202" formatCode="#,##0_ ;[Red]\-#,##0\ "/>
    <numFmt numFmtId="203" formatCode="#,##0.000"/>
    <numFmt numFmtId="204" formatCode="#,##0.0"/>
    <numFmt numFmtId="205" formatCode="_(* #,##0.00_);_(* \(#,##0.00\);_(* &quot;-&quot;??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&quot;$&quot;* #,##0_);_(&quot;$&quot;* \(#,##0\);_(&quot;$&quot;* &quot;-&quot;_);_(@_)"/>
  </numFmts>
  <fonts count="9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.5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b/>
      <i/>
      <u val="single"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sz val="11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b/>
      <sz val="12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1"/>
      <color indexed="6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4"/>
      <color indexed="62"/>
      <name val="Arial Narrow"/>
      <family val="2"/>
    </font>
    <font>
      <b/>
      <sz val="13"/>
      <name val="Arial Narrow"/>
      <family val="2"/>
    </font>
    <font>
      <b/>
      <sz val="12"/>
      <color indexed="10"/>
      <name val="Arial Narrow"/>
      <family val="2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name val="Arial Cyr"/>
      <family val="0"/>
    </font>
    <font>
      <b/>
      <sz val="22"/>
      <color indexed="62"/>
      <name val="Arial Narrow"/>
      <family val="2"/>
    </font>
    <font>
      <b/>
      <sz val="12"/>
      <name val="Arial Cyr"/>
      <family val="0"/>
    </font>
    <font>
      <b/>
      <sz val="12"/>
      <color indexed="62"/>
      <name val="Arial"/>
      <family val="2"/>
    </font>
    <font>
      <sz val="12"/>
      <name val="Arial Cyr"/>
      <family val="0"/>
    </font>
    <font>
      <b/>
      <i/>
      <sz val="8"/>
      <name val="Arial Cyr"/>
      <family val="0"/>
    </font>
    <font>
      <b/>
      <i/>
      <sz val="7"/>
      <name val="Arial Cyr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i/>
      <u val="single"/>
      <sz val="12"/>
      <name val="Times New Roman"/>
      <family val="1"/>
    </font>
    <font>
      <b/>
      <sz val="11"/>
      <name val="Arial Cyr"/>
      <family val="0"/>
    </font>
    <font>
      <b/>
      <u val="single"/>
      <sz val="10"/>
      <color indexed="10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>
        <color indexed="63"/>
      </left>
      <right style="thin"/>
      <top style="thin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38" fillId="3" borderId="0" applyNumberFormat="0" applyBorder="0" applyAlignment="0" applyProtection="0"/>
    <xf numFmtId="0" fontId="73" fillId="4" borderId="0" applyNumberFormat="0" applyBorder="0" applyAlignment="0" applyProtection="0"/>
    <xf numFmtId="0" fontId="38" fillId="5" borderId="0" applyNumberFormat="0" applyBorder="0" applyAlignment="0" applyProtection="0"/>
    <xf numFmtId="0" fontId="73" fillId="6" borderId="0" applyNumberFormat="0" applyBorder="0" applyAlignment="0" applyProtection="0"/>
    <xf numFmtId="0" fontId="38" fillId="7" borderId="0" applyNumberFormat="0" applyBorder="0" applyAlignment="0" applyProtection="0"/>
    <xf numFmtId="0" fontId="73" fillId="8" borderId="0" applyNumberFormat="0" applyBorder="0" applyAlignment="0" applyProtection="0"/>
    <xf numFmtId="0" fontId="38" fillId="9" borderId="0" applyNumberFormat="0" applyBorder="0" applyAlignment="0" applyProtection="0"/>
    <xf numFmtId="0" fontId="73" fillId="10" borderId="0" applyNumberFormat="0" applyBorder="0" applyAlignment="0" applyProtection="0"/>
    <xf numFmtId="0" fontId="38" fillId="11" borderId="0" applyNumberFormat="0" applyBorder="0" applyAlignment="0" applyProtection="0"/>
    <xf numFmtId="0" fontId="73" fillId="12" borderId="0" applyNumberFormat="0" applyBorder="0" applyAlignment="0" applyProtection="0"/>
    <xf numFmtId="0" fontId="38" fillId="13" borderId="0" applyNumberFormat="0" applyBorder="0" applyAlignment="0" applyProtection="0"/>
    <xf numFmtId="0" fontId="73" fillId="14" borderId="0" applyNumberFormat="0" applyBorder="0" applyAlignment="0" applyProtection="0"/>
    <xf numFmtId="0" fontId="38" fillId="15" borderId="0" applyNumberFormat="0" applyBorder="0" applyAlignment="0" applyProtection="0"/>
    <xf numFmtId="0" fontId="73" fillId="16" borderId="0" applyNumberFormat="0" applyBorder="0" applyAlignment="0" applyProtection="0"/>
    <xf numFmtId="0" fontId="38" fillId="17" borderId="0" applyNumberFormat="0" applyBorder="0" applyAlignment="0" applyProtection="0"/>
    <xf numFmtId="0" fontId="73" fillId="18" borderId="0" applyNumberFormat="0" applyBorder="0" applyAlignment="0" applyProtection="0"/>
    <xf numFmtId="0" fontId="38" fillId="19" borderId="0" applyNumberFormat="0" applyBorder="0" applyAlignment="0" applyProtection="0"/>
    <xf numFmtId="0" fontId="73" fillId="20" borderId="0" applyNumberFormat="0" applyBorder="0" applyAlignment="0" applyProtection="0"/>
    <xf numFmtId="0" fontId="38" fillId="9" borderId="0" applyNumberFormat="0" applyBorder="0" applyAlignment="0" applyProtection="0"/>
    <xf numFmtId="0" fontId="73" fillId="21" borderId="0" applyNumberFormat="0" applyBorder="0" applyAlignment="0" applyProtection="0"/>
    <xf numFmtId="0" fontId="38" fillId="15" borderId="0" applyNumberFormat="0" applyBorder="0" applyAlignment="0" applyProtection="0"/>
    <xf numFmtId="0" fontId="73" fillId="22" borderId="0" applyNumberFormat="0" applyBorder="0" applyAlignment="0" applyProtection="0"/>
    <xf numFmtId="0" fontId="38" fillId="23" borderId="0" applyNumberFormat="0" applyBorder="0" applyAlignment="0" applyProtection="0"/>
    <xf numFmtId="0" fontId="74" fillId="24" borderId="0" applyNumberFormat="0" applyBorder="0" applyAlignment="0" applyProtection="0"/>
    <xf numFmtId="0" fontId="39" fillId="25" borderId="0" applyNumberFormat="0" applyBorder="0" applyAlignment="0" applyProtection="0"/>
    <xf numFmtId="0" fontId="74" fillId="26" borderId="0" applyNumberFormat="0" applyBorder="0" applyAlignment="0" applyProtection="0"/>
    <xf numFmtId="0" fontId="39" fillId="17" borderId="0" applyNumberFormat="0" applyBorder="0" applyAlignment="0" applyProtection="0"/>
    <xf numFmtId="0" fontId="74" fillId="27" borderId="0" applyNumberFormat="0" applyBorder="0" applyAlignment="0" applyProtection="0"/>
    <xf numFmtId="0" fontId="39" fillId="19" borderId="0" applyNumberFormat="0" applyBorder="0" applyAlignment="0" applyProtection="0"/>
    <xf numFmtId="0" fontId="74" fillId="28" borderId="0" applyNumberFormat="0" applyBorder="0" applyAlignment="0" applyProtection="0"/>
    <xf numFmtId="0" fontId="39" fillId="29" borderId="0" applyNumberFormat="0" applyBorder="0" applyAlignment="0" applyProtection="0"/>
    <xf numFmtId="0" fontId="74" fillId="30" borderId="0" applyNumberFormat="0" applyBorder="0" applyAlignment="0" applyProtection="0"/>
    <xf numFmtId="0" fontId="39" fillId="31" borderId="0" applyNumberFormat="0" applyBorder="0" applyAlignment="0" applyProtection="0"/>
    <xf numFmtId="0" fontId="74" fillId="32" borderId="0" applyNumberFormat="0" applyBorder="0" applyAlignment="0" applyProtection="0"/>
    <xf numFmtId="0" fontId="39" fillId="33" borderId="0" applyNumberFormat="0" applyBorder="0" applyAlignment="0" applyProtection="0"/>
    <xf numFmtId="0" fontId="74" fillId="34" borderId="0" applyNumberFormat="0" applyBorder="0" applyAlignment="0" applyProtection="0"/>
    <xf numFmtId="0" fontId="74" fillId="35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5" fillId="40" borderId="1" applyNumberFormat="0" applyAlignment="0" applyProtection="0"/>
    <xf numFmtId="0" fontId="76" fillId="41" borderId="2" applyNumberFormat="0" applyAlignment="0" applyProtection="0"/>
    <xf numFmtId="0" fontId="77" fillId="41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42" borderId="7" applyNumberFormat="0" applyAlignment="0" applyProtection="0"/>
    <xf numFmtId="0" fontId="83" fillId="0" borderId="0" applyNumberFormat="0" applyFill="0" applyBorder="0" applyAlignment="0" applyProtection="0"/>
    <xf numFmtId="0" fontId="84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4" fillId="0" borderId="0" applyNumberFormat="0" applyFill="0" applyBorder="0" applyAlignment="0" applyProtection="0"/>
    <xf numFmtId="0" fontId="85" fillId="44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46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7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97" fontId="0" fillId="0" borderId="0" xfId="0" applyNumberFormat="1" applyBorder="1" applyAlignment="1">
      <alignment/>
    </xf>
    <xf numFmtId="197" fontId="5" fillId="0" borderId="11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60" applyAlignment="1" applyProtection="1">
      <alignment/>
      <protection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0" xfId="0" applyAlignment="1">
      <alignment horizontal="right"/>
    </xf>
    <xf numFmtId="0" fontId="15" fillId="0" borderId="0" xfId="0" applyFont="1" applyAlignment="1" applyProtection="1">
      <alignment horizontal="left"/>
      <protection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99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 vertical="center" wrapText="1"/>
    </xf>
    <xf numFmtId="201" fontId="1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4" xfId="0" applyBorder="1" applyAlignment="1" applyProtection="1">
      <alignment horizontal="center"/>
      <protection locked="0"/>
    </xf>
    <xf numFmtId="0" fontId="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/>
    </xf>
    <xf numFmtId="195" fontId="5" fillId="0" borderId="15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4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/>
    </xf>
    <xf numFmtId="0" fontId="30" fillId="0" borderId="0" xfId="0" applyFont="1" applyAlignment="1" applyProtection="1">
      <alignment/>
      <protection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vertical="top" wrapText="1"/>
    </xf>
    <xf numFmtId="0" fontId="28" fillId="0" borderId="0" xfId="0" applyFont="1" applyAlignment="1">
      <alignment horizontal="right" vertical="top"/>
    </xf>
    <xf numFmtId="0" fontId="34" fillId="0" borderId="0" xfId="0" applyFont="1" applyAlignment="1">
      <alignment horizontal="center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23" fillId="0" borderId="21" xfId="0" applyFont="1" applyBorder="1" applyAlignment="1" applyProtection="1">
      <alignment horizontal="center" vertical="top" wrapText="1"/>
      <protection/>
    </xf>
    <xf numFmtId="0" fontId="47" fillId="0" borderId="22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top" wrapText="1"/>
    </xf>
    <xf numFmtId="0" fontId="47" fillId="0" borderId="24" xfId="0" applyFont="1" applyBorder="1" applyAlignment="1">
      <alignment vertical="top" wrapText="1"/>
    </xf>
    <xf numFmtId="0" fontId="48" fillId="0" borderId="2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203" fontId="49" fillId="0" borderId="25" xfId="0" applyNumberFormat="1" applyFont="1" applyBorder="1" applyAlignment="1">
      <alignment horizontal="center" vertical="center" wrapText="1"/>
    </xf>
    <xf numFmtId="203" fontId="49" fillId="0" borderId="26" xfId="0" applyNumberFormat="1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top" wrapText="1"/>
    </xf>
    <xf numFmtId="0" fontId="47" fillId="0" borderId="28" xfId="0" applyFont="1" applyBorder="1" applyAlignment="1">
      <alignment vertical="top" wrapText="1"/>
    </xf>
    <xf numFmtId="0" fontId="48" fillId="0" borderId="29" xfId="0" applyFont="1" applyBorder="1" applyAlignment="1">
      <alignment horizontal="center" vertical="center" wrapText="1"/>
    </xf>
    <xf numFmtId="2" fontId="47" fillId="0" borderId="22" xfId="0" applyNumberFormat="1" applyFont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2" fontId="47" fillId="0" borderId="30" xfId="0" applyNumberFormat="1" applyFont="1" applyBorder="1" applyAlignment="1">
      <alignment horizontal="center" vertical="top" wrapText="1"/>
    </xf>
    <xf numFmtId="0" fontId="47" fillId="0" borderId="31" xfId="0" applyFont="1" applyBorder="1" applyAlignment="1">
      <alignment vertical="top" wrapText="1"/>
    </xf>
    <xf numFmtId="0" fontId="48" fillId="0" borderId="31" xfId="0" applyFont="1" applyBorder="1" applyAlignment="1">
      <alignment horizontal="center" vertical="center" wrapText="1"/>
    </xf>
    <xf numFmtId="16" fontId="47" fillId="0" borderId="22" xfId="0" applyNumberFormat="1" applyFont="1" applyBorder="1" applyAlignment="1">
      <alignment horizontal="center" vertical="top" wrapText="1"/>
    </xf>
    <xf numFmtId="0" fontId="47" fillId="0" borderId="22" xfId="0" applyNumberFormat="1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8" xfId="0" applyFont="1" applyBorder="1" applyAlignment="1">
      <alignment vertical="top" wrapText="1"/>
    </xf>
    <xf numFmtId="0" fontId="48" fillId="0" borderId="2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top" wrapText="1"/>
    </xf>
    <xf numFmtId="0" fontId="48" fillId="0" borderId="0" xfId="0" applyFont="1" applyBorder="1" applyAlignment="1">
      <alignment horizontal="center" vertical="center" wrapText="1"/>
    </xf>
    <xf numFmtId="201" fontId="48" fillId="0" borderId="0" xfId="0" applyNumberFormat="1" applyFont="1" applyBorder="1" applyAlignment="1">
      <alignment horizontal="right" wrapText="1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50" fillId="0" borderId="0" xfId="0" applyFont="1" applyBorder="1" applyAlignment="1" applyProtection="1">
      <alignment horizontal="left"/>
      <protection/>
    </xf>
    <xf numFmtId="0" fontId="51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203" fontId="0" fillId="0" borderId="13" xfId="0" applyNumberFormat="1" applyFont="1" applyBorder="1" applyAlignment="1" applyProtection="1">
      <alignment/>
      <protection locked="0"/>
    </xf>
    <xf numFmtId="203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5" fillId="0" borderId="0" xfId="0" applyNumberFormat="1" applyFont="1" applyBorder="1" applyAlignment="1">
      <alignment horizontal="center"/>
    </xf>
    <xf numFmtId="195" fontId="5" fillId="0" borderId="0" xfId="0" applyNumberFormat="1" applyFont="1" applyBorder="1" applyAlignment="1" applyProtection="1">
      <alignment/>
      <protection/>
    </xf>
    <xf numFmtId="0" fontId="51" fillId="0" borderId="0" xfId="0" applyFont="1" applyBorder="1" applyAlignment="1" applyProtection="1">
      <alignment horizontal="left"/>
      <protection/>
    </xf>
    <xf numFmtId="203" fontId="0" fillId="0" borderId="13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/>
    </xf>
    <xf numFmtId="0" fontId="5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193" fontId="12" fillId="0" borderId="34" xfId="80" applyNumberFormat="1" applyFont="1" applyBorder="1" applyAlignment="1" applyProtection="1">
      <alignment horizontal="center" vertical="center" wrapText="1"/>
      <protection locked="0"/>
    </xf>
    <xf numFmtId="193" fontId="12" fillId="0" borderId="35" xfId="80" applyNumberFormat="1" applyFont="1" applyBorder="1" applyAlignment="1" applyProtection="1">
      <alignment horizontal="center" vertical="center" wrapText="1"/>
      <protection locked="0"/>
    </xf>
    <xf numFmtId="193" fontId="16" fillId="0" borderId="11" xfId="80" applyNumberFormat="1" applyFont="1" applyBorder="1" applyAlignment="1" applyProtection="1">
      <alignment horizontal="center" vertical="center" wrapText="1"/>
      <protection/>
    </xf>
    <xf numFmtId="199" fontId="12" fillId="0" borderId="36" xfId="0" applyNumberFormat="1" applyFont="1" applyBorder="1" applyAlignment="1" applyProtection="1">
      <alignment horizontal="center" vertical="center" wrapText="1"/>
      <protection locked="0"/>
    </xf>
    <xf numFmtId="199" fontId="16" fillId="0" borderId="11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199" fontId="12" fillId="0" borderId="0" xfId="0" applyNumberFormat="1" applyFont="1" applyBorder="1" applyAlignment="1" applyProtection="1">
      <alignment horizontal="center" vertical="center" wrapText="1"/>
      <protection locked="0"/>
    </xf>
    <xf numFmtId="199" fontId="16" fillId="0" borderId="0" xfId="0" applyNumberFormat="1" applyFont="1" applyBorder="1" applyAlignment="1" applyProtection="1">
      <alignment horizontal="center" vertical="center" wrapText="1"/>
      <protection/>
    </xf>
    <xf numFmtId="201" fontId="12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horizontal="center" vertical="center" wrapText="1"/>
    </xf>
    <xf numFmtId="199" fontId="11" fillId="47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39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14" fontId="0" fillId="0" borderId="14" xfId="0" applyNumberFormat="1" applyBorder="1" applyAlignment="1" applyProtection="1">
      <alignment horizontal="right"/>
      <protection locked="0"/>
    </xf>
    <xf numFmtId="197" fontId="0" fillId="0" borderId="43" xfId="0" applyNumberFormat="1" applyBorder="1" applyAlignment="1" applyProtection="1">
      <alignment/>
      <protection locked="0"/>
    </xf>
    <xf numFmtId="14" fontId="0" fillId="0" borderId="44" xfId="0" applyNumberFormat="1" applyBorder="1" applyAlignment="1" applyProtection="1">
      <alignment horizontal="right"/>
      <protection locked="0"/>
    </xf>
    <xf numFmtId="197" fontId="0" fillId="0" borderId="45" xfId="0" applyNumberForma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14" fontId="0" fillId="0" borderId="46" xfId="0" applyNumberFormat="1" applyBorder="1" applyAlignment="1" applyProtection="1">
      <alignment horizontal="right"/>
      <protection locked="0"/>
    </xf>
    <xf numFmtId="197" fontId="0" fillId="0" borderId="47" xfId="0" applyNumberFormat="1" applyBorder="1" applyAlignment="1" applyProtection="1">
      <alignment/>
      <protection locked="0"/>
    </xf>
    <xf numFmtId="14" fontId="0" fillId="0" borderId="48" xfId="0" applyNumberFormat="1" applyBorder="1" applyAlignment="1" applyProtection="1">
      <alignment horizontal="right"/>
      <protection locked="0"/>
    </xf>
    <xf numFmtId="197" fontId="5" fillId="0" borderId="32" xfId="0" applyNumberFormat="1" applyFont="1" applyBorder="1" applyAlignment="1">
      <alignment/>
    </xf>
    <xf numFmtId="0" fontId="0" fillId="47" borderId="16" xfId="0" applyFill="1" applyBorder="1" applyAlignment="1">
      <alignment/>
    </xf>
    <xf numFmtId="0" fontId="0" fillId="0" borderId="17" xfId="0" applyBorder="1" applyAlignment="1">
      <alignment horizontal="center"/>
    </xf>
    <xf numFmtId="197" fontId="0" fillId="0" borderId="18" xfId="0" applyNumberFormat="1" applyBorder="1" applyAlignment="1">
      <alignment horizontal="center"/>
    </xf>
    <xf numFmtId="0" fontId="10" fillId="0" borderId="13" xfId="0" applyFont="1" applyBorder="1" applyAlignment="1">
      <alignment wrapText="1"/>
    </xf>
    <xf numFmtId="14" fontId="0" fillId="0" borderId="38" xfId="0" applyNumberFormat="1" applyBorder="1" applyAlignment="1" applyProtection="1">
      <alignment horizontal="right"/>
      <protection locked="0"/>
    </xf>
    <xf numFmtId="197" fontId="0" fillId="0" borderId="13" xfId="0" applyNumberForma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/>
      <protection locked="0"/>
    </xf>
    <xf numFmtId="197" fontId="0" fillId="0" borderId="10" xfId="0" applyNumberFormat="1" applyBorder="1" applyAlignment="1" applyProtection="1">
      <alignment horizontal="center"/>
      <protection locked="0"/>
    </xf>
    <xf numFmtId="0" fontId="0" fillId="47" borderId="10" xfId="0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 horizontal="right"/>
      <protection/>
    </xf>
    <xf numFmtId="197" fontId="5" fillId="0" borderId="32" xfId="0" applyNumberFormat="1" applyFont="1" applyBorder="1" applyAlignment="1" applyProtection="1">
      <alignment/>
      <protection/>
    </xf>
    <xf numFmtId="0" fontId="9" fillId="0" borderId="21" xfId="0" applyFont="1" applyBorder="1" applyAlignment="1">
      <alignment horizontal="center" vertical="center" wrapText="1"/>
    </xf>
    <xf numFmtId="0" fontId="31" fillId="0" borderId="0" xfId="74">
      <alignment/>
      <protection/>
    </xf>
    <xf numFmtId="0" fontId="54" fillId="47" borderId="0" xfId="74" applyFont="1" applyFill="1" applyBorder="1" applyAlignment="1" applyProtection="1">
      <alignment horizontal="left" vertical="top" wrapText="1"/>
      <protection/>
    </xf>
    <xf numFmtId="0" fontId="57" fillId="47" borderId="49" xfId="74" applyFont="1" applyFill="1" applyBorder="1" applyAlignment="1" applyProtection="1">
      <alignment horizontal="center" vertical="center" wrapText="1"/>
      <protection/>
    </xf>
    <xf numFmtId="0" fontId="57" fillId="47" borderId="49" xfId="74" applyFont="1" applyFill="1" applyBorder="1" applyAlignment="1" applyProtection="1">
      <alignment horizontal="left" vertical="center" wrapText="1"/>
      <protection/>
    </xf>
    <xf numFmtId="0" fontId="54" fillId="47" borderId="50" xfId="74" applyFont="1" applyFill="1" applyBorder="1" applyAlignment="1" applyProtection="1">
      <alignment horizontal="left" vertical="top" wrapText="1"/>
      <protection/>
    </xf>
    <xf numFmtId="204" fontId="24" fillId="0" borderId="12" xfId="0" applyNumberFormat="1" applyFont="1" applyBorder="1" applyAlignment="1" applyProtection="1">
      <alignment horizontal="center" wrapText="1"/>
      <protection locked="0"/>
    </xf>
    <xf numFmtId="204" fontId="24" fillId="0" borderId="11" xfId="0" applyNumberFormat="1" applyFont="1" applyBorder="1" applyAlignment="1" applyProtection="1">
      <alignment horizontal="center" wrapText="1"/>
      <protection locked="0"/>
    </xf>
    <xf numFmtId="204" fontId="47" fillId="0" borderId="10" xfId="0" applyNumberFormat="1" applyFont="1" applyBorder="1" applyAlignment="1" applyProtection="1">
      <alignment horizontal="center" vertical="center" wrapText="1"/>
      <protection locked="0"/>
    </xf>
    <xf numFmtId="204" fontId="47" fillId="0" borderId="51" xfId="0" applyNumberFormat="1" applyFont="1" applyBorder="1" applyAlignment="1" applyProtection="1">
      <alignment horizontal="center" vertical="center" wrapText="1"/>
      <protection locked="0"/>
    </xf>
    <xf numFmtId="204" fontId="47" fillId="0" borderId="24" xfId="0" applyNumberFormat="1" applyFont="1" applyBorder="1" applyAlignment="1" applyProtection="1">
      <alignment horizontal="center" vertical="center" wrapText="1"/>
      <protection locked="0"/>
    </xf>
    <xf numFmtId="204" fontId="47" fillId="0" borderId="52" xfId="0" applyNumberFormat="1" applyFont="1" applyBorder="1" applyAlignment="1" applyProtection="1">
      <alignment horizontal="center" vertical="center" wrapText="1"/>
      <protection locked="0"/>
    </xf>
    <xf numFmtId="204" fontId="48" fillId="0" borderId="12" xfId="0" applyNumberFormat="1" applyFont="1" applyBorder="1" applyAlignment="1">
      <alignment horizontal="center" wrapText="1"/>
    </xf>
    <xf numFmtId="204" fontId="48" fillId="0" borderId="11" xfId="0" applyNumberFormat="1" applyFont="1" applyBorder="1" applyAlignment="1">
      <alignment horizontal="center" wrapText="1"/>
    </xf>
    <xf numFmtId="204" fontId="47" fillId="0" borderId="13" xfId="0" applyNumberFormat="1" applyFont="1" applyBorder="1" applyAlignment="1" applyProtection="1">
      <alignment horizontal="center" vertical="center" wrapText="1"/>
      <protection locked="0"/>
    </xf>
    <xf numFmtId="204" fontId="47" fillId="0" borderId="44" xfId="0" applyNumberFormat="1" applyFont="1" applyBorder="1" applyAlignment="1" applyProtection="1">
      <alignment horizontal="center" vertical="center" wrapText="1"/>
      <protection locked="0"/>
    </xf>
    <xf numFmtId="204" fontId="47" fillId="0" borderId="31" xfId="0" applyNumberFormat="1" applyFont="1" applyBorder="1" applyAlignment="1" applyProtection="1">
      <alignment horizontal="center" vertical="center" wrapText="1"/>
      <protection locked="0"/>
    </xf>
    <xf numFmtId="204" fontId="47" fillId="0" borderId="53" xfId="0" applyNumberFormat="1" applyFont="1" applyBorder="1" applyAlignment="1" applyProtection="1">
      <alignment horizontal="center" vertical="center" wrapText="1"/>
      <protection locked="0"/>
    </xf>
    <xf numFmtId="204" fontId="47" fillId="0" borderId="11" xfId="0" applyNumberFormat="1" applyFont="1" applyBorder="1" applyAlignment="1" applyProtection="1">
      <alignment horizontal="center" vertical="center" wrapText="1"/>
      <protection locked="0"/>
    </xf>
    <xf numFmtId="204" fontId="48" fillId="0" borderId="32" xfId="0" applyNumberFormat="1" applyFont="1" applyBorder="1" applyAlignment="1">
      <alignment horizontal="center" wrapText="1"/>
    </xf>
    <xf numFmtId="201" fontId="48" fillId="0" borderId="11" xfId="0" applyNumberFormat="1" applyFont="1" applyBorder="1" applyAlignment="1">
      <alignment horizontal="center" wrapText="1"/>
    </xf>
    <xf numFmtId="0" fontId="36" fillId="0" borderId="54" xfId="0" applyFont="1" applyBorder="1" applyAlignment="1">
      <alignment horizontal="center" vertical="top" wrapText="1"/>
    </xf>
    <xf numFmtId="0" fontId="48" fillId="0" borderId="36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top" wrapText="1"/>
    </xf>
    <xf numFmtId="0" fontId="48" fillId="0" borderId="55" xfId="0" applyFont="1" applyBorder="1" applyAlignment="1">
      <alignment horizontal="center" vertical="center" wrapText="1"/>
    </xf>
    <xf numFmtId="204" fontId="47" fillId="0" borderId="56" xfId="0" applyNumberFormat="1" applyFont="1" applyBorder="1" applyAlignment="1" applyProtection="1">
      <alignment horizontal="center" vertical="center" wrapText="1"/>
      <protection locked="0"/>
    </xf>
    <xf numFmtId="0" fontId="0" fillId="0" borderId="42" xfId="0" applyNumberFormat="1" applyBorder="1" applyAlignment="1" applyProtection="1">
      <alignment/>
      <protection locked="0"/>
    </xf>
    <xf numFmtId="0" fontId="0" fillId="0" borderId="37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30" xfId="0" applyNumberFormat="1" applyBorder="1" applyAlignment="1" applyProtection="1">
      <alignment/>
      <protection locked="0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35" fillId="0" borderId="16" xfId="0" applyFont="1" applyBorder="1" applyAlignment="1">
      <alignment horizontal="right" vertical="top" wrapText="1"/>
    </xf>
    <xf numFmtId="0" fontId="35" fillId="0" borderId="40" xfId="0" applyFont="1" applyBorder="1" applyAlignment="1">
      <alignment horizontal="right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25" fillId="0" borderId="57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right" vertical="top" wrapText="1"/>
    </xf>
    <xf numFmtId="0" fontId="48" fillId="0" borderId="18" xfId="0" applyFont="1" applyBorder="1" applyAlignment="1">
      <alignment horizontal="right" vertical="top" wrapText="1"/>
    </xf>
    <xf numFmtId="0" fontId="10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19" fillId="0" borderId="14" xfId="0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7" fillId="0" borderId="0" xfId="0" applyFont="1" applyAlignment="1">
      <alignment horizontal="center" vertical="top" wrapText="1"/>
    </xf>
    <xf numFmtId="49" fontId="27" fillId="0" borderId="14" xfId="0" applyNumberFormat="1" applyFont="1" applyBorder="1" applyAlignment="1" applyProtection="1">
      <alignment horizontal="center"/>
      <protection locked="0"/>
    </xf>
    <xf numFmtId="0" fontId="35" fillId="0" borderId="16" xfId="0" applyFont="1" applyBorder="1" applyAlignment="1" applyProtection="1">
      <alignment horizontal="center" vertical="top" wrapText="1"/>
      <protection/>
    </xf>
    <xf numFmtId="0" fontId="24" fillId="0" borderId="18" xfId="0" applyFont="1" applyBorder="1" applyAlignment="1" applyProtection="1">
      <alignment horizontal="center" vertical="top" wrapText="1"/>
      <protection/>
    </xf>
    <xf numFmtId="0" fontId="25" fillId="0" borderId="37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 vertical="center" wrapText="1"/>
    </xf>
    <xf numFmtId="0" fontId="0" fillId="0" borderId="36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9" xfId="0" applyBorder="1" applyAlignment="1">
      <alignment horizontal="center"/>
    </xf>
    <xf numFmtId="0" fontId="17" fillId="0" borderId="36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9" fillId="47" borderId="12" xfId="0" applyFont="1" applyFill="1" applyBorder="1" applyAlignment="1">
      <alignment horizontal="center" vertical="center" wrapText="1"/>
    </xf>
    <xf numFmtId="0" fontId="9" fillId="47" borderId="15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/>
    </xf>
    <xf numFmtId="0" fontId="6" fillId="0" borderId="36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/>
      <protection/>
    </xf>
    <xf numFmtId="193" fontId="12" fillId="0" borderId="29" xfId="0" applyNumberFormat="1" applyFont="1" applyBorder="1" applyAlignment="1">
      <alignment horizontal="center" vertical="center"/>
    </xf>
    <xf numFmtId="193" fontId="12" fillId="0" borderId="59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 wrapText="1"/>
    </xf>
    <xf numFmtId="49" fontId="12" fillId="0" borderId="58" xfId="0" applyNumberFormat="1" applyFont="1" applyBorder="1" applyAlignment="1">
      <alignment horizontal="center" vertical="center" wrapText="1"/>
    </xf>
    <xf numFmtId="0" fontId="56" fillId="47" borderId="49" xfId="74" applyFont="1" applyFill="1" applyBorder="1" applyAlignment="1" applyProtection="1">
      <alignment horizontal="center" vertical="top" wrapText="1"/>
      <protection/>
    </xf>
    <xf numFmtId="0" fontId="55" fillId="47" borderId="0" xfId="74" applyFont="1" applyFill="1" applyBorder="1" applyAlignment="1" applyProtection="1">
      <alignment horizontal="left" vertical="top" wrapText="1"/>
      <protection/>
    </xf>
    <xf numFmtId="22" fontId="55" fillId="47" borderId="0" xfId="74" applyNumberFormat="1" applyFont="1" applyFill="1" applyBorder="1" applyAlignment="1" applyProtection="1">
      <alignment horizontal="left" vertical="center" wrapText="1"/>
      <protection/>
    </xf>
    <xf numFmtId="0" fontId="55" fillId="47" borderId="0" xfId="74" applyFont="1" applyFill="1" applyBorder="1" applyAlignment="1" applyProtection="1">
      <alignment horizontal="left" vertical="center" wrapText="1"/>
      <protection/>
    </xf>
    <xf numFmtId="0" fontId="55" fillId="47" borderId="0" xfId="74" applyFont="1" applyFill="1" applyBorder="1" applyAlignment="1" applyProtection="1">
      <alignment horizontal="right" vertical="center" wrapText="1"/>
      <protection/>
    </xf>
    <xf numFmtId="0" fontId="54" fillId="47" borderId="0" xfId="74" applyFont="1" applyFill="1" applyBorder="1" applyAlignment="1" applyProtection="1">
      <alignment horizontal="left" vertical="center" wrapText="1"/>
      <protection/>
    </xf>
    <xf numFmtId="0" fontId="54" fillId="47" borderId="0" xfId="74" applyFont="1" applyFill="1" applyBorder="1" applyAlignment="1" applyProtection="1">
      <alignment horizontal="right" vertical="center" wrapText="1"/>
      <protection/>
    </xf>
    <xf numFmtId="0" fontId="54" fillId="47" borderId="50" xfId="74" applyFont="1" applyFill="1" applyBorder="1" applyAlignment="1" applyProtection="1">
      <alignment horizontal="left" vertical="center" wrapText="1"/>
      <protection/>
    </xf>
    <xf numFmtId="0" fontId="57" fillId="47" borderId="49" xfId="74" applyFont="1" applyFill="1" applyBorder="1" applyAlignment="1" applyProtection="1">
      <alignment horizontal="right" vertical="center" wrapText="1"/>
      <protection/>
    </xf>
    <xf numFmtId="0" fontId="57" fillId="47" borderId="49" xfId="74" applyFont="1" applyFill="1" applyBorder="1" applyAlignment="1" applyProtection="1">
      <alignment horizontal="left" vertical="center" wrapText="1"/>
      <protection/>
    </xf>
    <xf numFmtId="0" fontId="57" fillId="47" borderId="49" xfId="74" applyFont="1" applyFill="1" applyBorder="1" applyAlignment="1" applyProtection="1">
      <alignment horizontal="center" vertical="center" wrapText="1"/>
      <protection/>
    </xf>
    <xf numFmtId="0" fontId="55" fillId="47" borderId="50" xfId="74" applyFont="1" applyFill="1" applyBorder="1" applyAlignment="1" applyProtection="1">
      <alignment horizontal="left" vertical="center" wrapText="1"/>
      <protection/>
    </xf>
    <xf numFmtId="0" fontId="54" fillId="47" borderId="50" xfId="74" applyFont="1" applyFill="1" applyBorder="1" applyAlignment="1" applyProtection="1">
      <alignment horizontal="left" vertical="top" wrapText="1"/>
      <protection/>
    </xf>
    <xf numFmtId="0" fontId="5" fillId="0" borderId="0" xfId="73" applyFont="1" applyAlignment="1">
      <alignment horizontal="right"/>
      <protection/>
    </xf>
    <xf numFmtId="0" fontId="31" fillId="0" borderId="0" xfId="74" applyAlignment="1">
      <alignment/>
      <protection/>
    </xf>
    <xf numFmtId="0" fontId="0" fillId="0" borderId="0" xfId="73" applyAlignment="1">
      <alignment horizontal="right"/>
      <protection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_CurrControlInfoReq" xfId="73"/>
    <cellStyle name="Обычный_прил 4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Процентный 2" xfId="80"/>
    <cellStyle name="Процентный 3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6</xdr:row>
      <xdr:rowOff>76200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75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1" max="1" width="4.75390625" style="47" customWidth="1"/>
    <col min="2" max="2" width="52.625" style="0" customWidth="1"/>
    <col min="3" max="3" width="9.125" style="47" customWidth="1"/>
    <col min="4" max="5" width="14.75390625" style="0" customWidth="1"/>
    <col min="6" max="6" width="0" style="0" hidden="1" customWidth="1"/>
    <col min="7" max="7" width="11.00390625" style="0" customWidth="1"/>
  </cols>
  <sheetData>
    <row r="1" spans="3:5" ht="12.75" customHeight="1">
      <c r="C1" s="212" t="s">
        <v>76</v>
      </c>
      <c r="D1" s="212"/>
      <c r="E1" s="212"/>
    </row>
    <row r="2" spans="3:5" ht="12.75">
      <c r="C2" s="212" t="s">
        <v>72</v>
      </c>
      <c r="D2" s="212"/>
      <c r="E2" s="212"/>
    </row>
    <row r="3" spans="3:5" ht="12.75">
      <c r="C3" s="212" t="s">
        <v>73</v>
      </c>
      <c r="D3" s="212"/>
      <c r="E3" s="212"/>
    </row>
    <row r="4" spans="2:5" ht="12.75">
      <c r="B4" s="70"/>
      <c r="C4" s="202" t="s">
        <v>74</v>
      </c>
      <c r="D4" s="202"/>
      <c r="E4" s="202"/>
    </row>
    <row r="5" spans="2:5" ht="12.75">
      <c r="B5" s="71"/>
      <c r="C5" s="203" t="s">
        <v>75</v>
      </c>
      <c r="D5" s="203"/>
      <c r="E5" s="203"/>
    </row>
    <row r="6" ht="15.75">
      <c r="E6" s="69" t="s">
        <v>70</v>
      </c>
    </row>
    <row r="7" spans="2:5" ht="18">
      <c r="B7" s="213" t="s">
        <v>26</v>
      </c>
      <c r="C7" s="213"/>
      <c r="D7" s="213"/>
      <c r="E7" s="213"/>
    </row>
    <row r="8" spans="2:5" ht="18">
      <c r="B8" s="213" t="s">
        <v>64</v>
      </c>
      <c r="C8" s="213"/>
      <c r="D8" s="213"/>
      <c r="E8" s="213"/>
    </row>
    <row r="9" spans="2:5" ht="18">
      <c r="B9" s="213" t="s">
        <v>63</v>
      </c>
      <c r="C9" s="213"/>
      <c r="D9" s="213"/>
      <c r="E9" s="213"/>
    </row>
    <row r="10" spans="2:5" ht="18">
      <c r="B10" s="66"/>
      <c r="C10" s="66"/>
      <c r="D10" s="66"/>
      <c r="E10" s="66"/>
    </row>
    <row r="11" spans="2:5" ht="27">
      <c r="B11" s="214" t="s">
        <v>65</v>
      </c>
      <c r="C11" s="214"/>
      <c r="D11" s="214"/>
      <c r="E11" s="214"/>
    </row>
    <row r="12" spans="2:5" ht="15.75">
      <c r="B12" s="218" t="s">
        <v>71</v>
      </c>
      <c r="C12" s="218"/>
      <c r="D12" s="218"/>
      <c r="E12" s="218"/>
    </row>
    <row r="13" spans="2:5" ht="15.75">
      <c r="B13" s="218" t="s">
        <v>187</v>
      </c>
      <c r="C13" s="219"/>
      <c r="D13" s="219"/>
      <c r="E13" s="219"/>
    </row>
    <row r="14" spans="2:4" ht="15">
      <c r="B14" s="57"/>
      <c r="C14" s="57"/>
      <c r="D14" s="57"/>
    </row>
    <row r="15" spans="1:5" ht="15.75">
      <c r="A15" s="23" t="s">
        <v>67</v>
      </c>
      <c r="B15" s="58"/>
      <c r="C15" s="59"/>
      <c r="D15" s="60"/>
      <c r="E15" s="57"/>
    </row>
    <row r="16" spans="1:7" ht="19.5" customHeight="1">
      <c r="A16" s="217"/>
      <c r="B16" s="217"/>
      <c r="C16" s="217"/>
      <c r="D16" s="217"/>
      <c r="E16" s="217"/>
      <c r="F16" s="61">
        <f>COUNTA(A16)</f>
        <v>0</v>
      </c>
      <c r="G16" s="62" t="str">
        <f>IF(F16=1," ","Проверьте")</f>
        <v>Проверьте</v>
      </c>
    </row>
    <row r="17" spans="1:7" ht="19.5" customHeight="1">
      <c r="A17" s="67"/>
      <c r="B17" s="67"/>
      <c r="C17" s="67"/>
      <c r="D17" s="67"/>
      <c r="E17" s="67"/>
      <c r="F17" s="61"/>
      <c r="G17" s="62"/>
    </row>
    <row r="18" spans="1:6" ht="13.5" thickBot="1">
      <c r="A18" s="216"/>
      <c r="B18" s="216"/>
      <c r="C18" s="216"/>
      <c r="D18" s="216"/>
      <c r="E18" s="216"/>
      <c r="F18" s="5"/>
    </row>
    <row r="19" spans="1:5" ht="50.25" customHeight="1" thickBot="1">
      <c r="A19" s="48" t="s">
        <v>57</v>
      </c>
      <c r="B19" s="49" t="s">
        <v>2</v>
      </c>
      <c r="C19" s="50" t="s">
        <v>0</v>
      </c>
      <c r="D19" s="50" t="s">
        <v>188</v>
      </c>
      <c r="E19" s="50" t="s">
        <v>189</v>
      </c>
    </row>
    <row r="20" spans="1:7" ht="21.75" customHeight="1" thickBot="1">
      <c r="A20" s="222" t="s">
        <v>190</v>
      </c>
      <c r="B20" s="223"/>
      <c r="C20" s="72">
        <v>10</v>
      </c>
      <c r="D20" s="178"/>
      <c r="E20" s="179"/>
      <c r="F20" s="61">
        <f>COUNTA(D20:E20)</f>
        <v>0</v>
      </c>
      <c r="G20" s="63" t="str">
        <f>IF(F20=2," ","Проверьте")</f>
        <v>Проверьте</v>
      </c>
    </row>
    <row r="21" spans="1:5" ht="21.75" customHeight="1" thickBot="1">
      <c r="A21" s="224" t="s">
        <v>27</v>
      </c>
      <c r="B21" s="225"/>
      <c r="C21" s="51" t="s">
        <v>1</v>
      </c>
      <c r="D21" s="195" t="s">
        <v>1</v>
      </c>
      <c r="E21" s="193" t="s">
        <v>1</v>
      </c>
    </row>
    <row r="22" spans="1:7" ht="19.5" customHeight="1" thickBot="1">
      <c r="A22" s="73" t="s">
        <v>28</v>
      </c>
      <c r="B22" s="74" t="s">
        <v>131</v>
      </c>
      <c r="C22" s="194">
        <v>20</v>
      </c>
      <c r="D22" s="190">
        <f>SUM(D23:D24)</f>
        <v>0</v>
      </c>
      <c r="E22" s="190">
        <f>SUM(E23:E24)</f>
        <v>0</v>
      </c>
      <c r="F22" s="61">
        <f>COUNTA(D22:E22)</f>
        <v>2</v>
      </c>
      <c r="G22" s="63" t="str">
        <f>IF(F22=2," ","Проверьте")</f>
        <v> </v>
      </c>
    </row>
    <row r="23" spans="1:7" ht="19.5" customHeight="1">
      <c r="A23" s="73" t="s">
        <v>32</v>
      </c>
      <c r="B23" s="74" t="s">
        <v>130</v>
      </c>
      <c r="C23" s="75">
        <v>21</v>
      </c>
      <c r="D23" s="186"/>
      <c r="E23" s="187"/>
      <c r="F23" s="61">
        <f>COUNTA(D23:E23)</f>
        <v>0</v>
      </c>
      <c r="G23" s="63" t="str">
        <f>IF(F23=2," ","Проверьте")</f>
        <v>Проверьте</v>
      </c>
    </row>
    <row r="24" spans="1:7" ht="19.5" customHeight="1" thickBot="1">
      <c r="A24" s="73" t="s">
        <v>33</v>
      </c>
      <c r="B24" s="74" t="s">
        <v>86</v>
      </c>
      <c r="C24" s="75">
        <v>22</v>
      </c>
      <c r="D24" s="182"/>
      <c r="E24" s="183"/>
      <c r="F24" s="61">
        <f>COUNTA(D24:E24)</f>
        <v>0</v>
      </c>
      <c r="G24" s="63" t="str">
        <f>IF(F24=2," ","Проверьте")</f>
        <v>Проверьте</v>
      </c>
    </row>
    <row r="25" spans="1:7" ht="19.5" customHeight="1" thickBot="1">
      <c r="A25" s="73" t="s">
        <v>29</v>
      </c>
      <c r="B25" s="74" t="s">
        <v>85</v>
      </c>
      <c r="C25" s="194">
        <v>30</v>
      </c>
      <c r="D25" s="190"/>
      <c r="E25" s="190"/>
      <c r="F25" s="61">
        <f>COUNTA(D25:E25)</f>
        <v>0</v>
      </c>
      <c r="G25" s="63" t="str">
        <f>IF(F25=2," ","Проверьте")</f>
        <v>Проверьте</v>
      </c>
    </row>
    <row r="26" spans="1:7" ht="19.5" customHeight="1" thickBot="1">
      <c r="A26" s="76" t="s">
        <v>30</v>
      </c>
      <c r="B26" s="77" t="s">
        <v>84</v>
      </c>
      <c r="C26" s="196">
        <v>40</v>
      </c>
      <c r="D26" s="190"/>
      <c r="E26" s="197"/>
      <c r="F26" s="61">
        <f>COUNTA(D26:E26)</f>
        <v>0</v>
      </c>
      <c r="G26" s="63" t="str">
        <f>IF(F26=2," ","Проверьте")</f>
        <v>Проверьте</v>
      </c>
    </row>
    <row r="27" spans="1:7" ht="21.75" customHeight="1" thickBot="1">
      <c r="A27" s="206" t="s">
        <v>82</v>
      </c>
      <c r="B27" s="207"/>
      <c r="C27" s="79">
        <v>50</v>
      </c>
      <c r="D27" s="184">
        <f>SUM(D23:D26)</f>
        <v>0</v>
      </c>
      <c r="E27" s="185">
        <f>SUM(E23:E26)</f>
        <v>0</v>
      </c>
      <c r="F27" s="61">
        <f aca="true" t="shared" si="0" ref="F27:F58">COUNTA(D27:E27)</f>
        <v>2</v>
      </c>
      <c r="G27" s="63" t="str">
        <f aca="true" t="shared" si="1" ref="G27:G58">IF(F27=2," ","Проверьте")</f>
        <v> </v>
      </c>
    </row>
    <row r="28" spans="1:7" ht="21.75" customHeight="1" thickBot="1">
      <c r="A28" s="208" t="s">
        <v>31</v>
      </c>
      <c r="B28" s="209"/>
      <c r="C28" s="80" t="s">
        <v>1</v>
      </c>
      <c r="D28" s="81" t="s">
        <v>1</v>
      </c>
      <c r="E28" s="82" t="s">
        <v>1</v>
      </c>
      <c r="F28" s="61">
        <f t="shared" si="0"/>
        <v>2</v>
      </c>
      <c r="G28" s="63" t="str">
        <f t="shared" si="1"/>
        <v> </v>
      </c>
    </row>
    <row r="29" spans="1:7" ht="19.5" customHeight="1" thickBot="1">
      <c r="A29" s="83" t="s">
        <v>28</v>
      </c>
      <c r="B29" s="84" t="s">
        <v>132</v>
      </c>
      <c r="C29" s="85">
        <v>60</v>
      </c>
      <c r="D29" s="185">
        <f>SUM(D30:D37)</f>
        <v>0</v>
      </c>
      <c r="E29" s="185">
        <f>SUM(E30:E37)</f>
        <v>0</v>
      </c>
      <c r="F29" s="61">
        <f t="shared" si="0"/>
        <v>2</v>
      </c>
      <c r="G29" s="63" t="str">
        <f t="shared" si="1"/>
        <v> </v>
      </c>
    </row>
    <row r="30" spans="1:7" ht="19.5" customHeight="1">
      <c r="A30" s="73" t="s">
        <v>32</v>
      </c>
      <c r="B30" s="74" t="s">
        <v>78</v>
      </c>
      <c r="C30" s="75">
        <v>61</v>
      </c>
      <c r="D30" s="186"/>
      <c r="E30" s="187"/>
      <c r="F30" s="61">
        <f t="shared" si="0"/>
        <v>0</v>
      </c>
      <c r="G30" s="63" t="str">
        <f t="shared" si="1"/>
        <v>Проверьте</v>
      </c>
    </row>
    <row r="31" spans="1:7" ht="19.5" customHeight="1">
      <c r="A31" s="73" t="s">
        <v>33</v>
      </c>
      <c r="B31" s="74" t="s">
        <v>34</v>
      </c>
      <c r="C31" s="75">
        <v>62</v>
      </c>
      <c r="D31" s="180"/>
      <c r="E31" s="181"/>
      <c r="F31" s="61">
        <f t="shared" si="0"/>
        <v>0</v>
      </c>
      <c r="G31" s="63" t="str">
        <f t="shared" si="1"/>
        <v>Проверьте</v>
      </c>
    </row>
    <row r="32" spans="1:7" ht="19.5" customHeight="1">
      <c r="A32" s="73" t="s">
        <v>35</v>
      </c>
      <c r="B32" s="74" t="s">
        <v>36</v>
      </c>
      <c r="C32" s="75">
        <v>63</v>
      </c>
      <c r="D32" s="180"/>
      <c r="E32" s="181"/>
      <c r="F32" s="61">
        <f t="shared" si="0"/>
        <v>0</v>
      </c>
      <c r="G32" s="63" t="str">
        <f t="shared" si="1"/>
        <v>Проверьте</v>
      </c>
    </row>
    <row r="33" spans="1:7" ht="19.5" customHeight="1">
      <c r="A33" s="73" t="s">
        <v>37</v>
      </c>
      <c r="B33" s="101" t="s">
        <v>38</v>
      </c>
      <c r="C33" s="75">
        <v>64</v>
      </c>
      <c r="D33" s="180"/>
      <c r="E33" s="181"/>
      <c r="F33" s="61">
        <f t="shared" si="0"/>
        <v>0</v>
      </c>
      <c r="G33" s="63" t="str">
        <f t="shared" si="1"/>
        <v>Проверьте</v>
      </c>
    </row>
    <row r="34" spans="1:7" ht="19.5" customHeight="1">
      <c r="A34" s="73" t="s">
        <v>39</v>
      </c>
      <c r="B34" s="74" t="s">
        <v>40</v>
      </c>
      <c r="C34" s="75">
        <v>65</v>
      </c>
      <c r="D34" s="180"/>
      <c r="E34" s="181"/>
      <c r="F34" s="61">
        <f t="shared" si="0"/>
        <v>0</v>
      </c>
      <c r="G34" s="63" t="str">
        <f t="shared" si="1"/>
        <v>Проверьте</v>
      </c>
    </row>
    <row r="35" spans="1:7" ht="19.5" customHeight="1">
      <c r="A35" s="73" t="s">
        <v>41</v>
      </c>
      <c r="B35" s="74" t="s">
        <v>87</v>
      </c>
      <c r="C35" s="75">
        <v>66</v>
      </c>
      <c r="D35" s="180"/>
      <c r="E35" s="181"/>
      <c r="F35" s="61">
        <f t="shared" si="0"/>
        <v>0</v>
      </c>
      <c r="G35" s="63" t="str">
        <f t="shared" si="1"/>
        <v>Проверьте</v>
      </c>
    </row>
    <row r="36" spans="1:7" ht="19.5" customHeight="1" thickBot="1">
      <c r="A36" s="73" t="s">
        <v>42</v>
      </c>
      <c r="B36" s="74" t="s">
        <v>127</v>
      </c>
      <c r="C36" s="75">
        <v>67</v>
      </c>
      <c r="D36" s="182"/>
      <c r="E36" s="183"/>
      <c r="F36" s="61">
        <f t="shared" si="0"/>
        <v>0</v>
      </c>
      <c r="G36" s="63" t="str">
        <f t="shared" si="1"/>
        <v>Проверьте</v>
      </c>
    </row>
    <row r="37" spans="1:7" ht="19.5" customHeight="1" thickBot="1">
      <c r="A37" s="73" t="s">
        <v>89</v>
      </c>
      <c r="B37" s="74" t="s">
        <v>133</v>
      </c>
      <c r="C37" s="194">
        <v>68</v>
      </c>
      <c r="D37" s="190">
        <f>SUM(D38:D41)</f>
        <v>0</v>
      </c>
      <c r="E37" s="190">
        <f>SUM(E38:E41)</f>
        <v>0</v>
      </c>
      <c r="F37" s="61">
        <f t="shared" si="0"/>
        <v>2</v>
      </c>
      <c r="G37" s="63" t="str">
        <f t="shared" si="1"/>
        <v> </v>
      </c>
    </row>
    <row r="38" spans="1:7" ht="19.5" customHeight="1">
      <c r="A38" s="86" t="s">
        <v>90</v>
      </c>
      <c r="B38" s="74" t="s">
        <v>111</v>
      </c>
      <c r="C38" s="75" t="s">
        <v>123</v>
      </c>
      <c r="D38" s="186"/>
      <c r="E38" s="187"/>
      <c r="F38" s="61">
        <f t="shared" si="0"/>
        <v>0</v>
      </c>
      <c r="G38" s="63" t="str">
        <f t="shared" si="1"/>
        <v>Проверьте</v>
      </c>
    </row>
    <row r="39" spans="1:7" ht="19.5" customHeight="1">
      <c r="A39" s="86" t="s">
        <v>91</v>
      </c>
      <c r="B39" s="74" t="s">
        <v>56</v>
      </c>
      <c r="C39" s="75" t="s">
        <v>124</v>
      </c>
      <c r="D39" s="180"/>
      <c r="E39" s="181"/>
      <c r="F39" s="61">
        <f t="shared" si="0"/>
        <v>0</v>
      </c>
      <c r="G39" s="63" t="str">
        <f t="shared" si="1"/>
        <v>Проверьте</v>
      </c>
    </row>
    <row r="40" spans="1:7" ht="19.5" customHeight="1">
      <c r="A40" s="86" t="s">
        <v>92</v>
      </c>
      <c r="B40" s="87" t="s">
        <v>94</v>
      </c>
      <c r="C40" s="75" t="s">
        <v>125</v>
      </c>
      <c r="D40" s="180"/>
      <c r="E40" s="181"/>
      <c r="F40" s="61">
        <f t="shared" si="0"/>
        <v>0</v>
      </c>
      <c r="G40" s="63" t="str">
        <f t="shared" si="1"/>
        <v>Проверьте</v>
      </c>
    </row>
    <row r="41" spans="1:7" ht="19.5" customHeight="1" thickBot="1">
      <c r="A41" s="88" t="s">
        <v>93</v>
      </c>
      <c r="B41" s="89" t="s">
        <v>104</v>
      </c>
      <c r="C41" s="90" t="s">
        <v>126</v>
      </c>
      <c r="D41" s="188"/>
      <c r="E41" s="189"/>
      <c r="F41" s="61">
        <f t="shared" si="0"/>
        <v>0</v>
      </c>
      <c r="G41" s="63" t="str">
        <f t="shared" si="1"/>
        <v>Проверьте</v>
      </c>
    </row>
    <row r="42" spans="1:7" ht="19.5" customHeight="1" thickBot="1">
      <c r="A42" s="83" t="s">
        <v>29</v>
      </c>
      <c r="B42" s="84" t="s">
        <v>88</v>
      </c>
      <c r="C42" s="85">
        <v>70</v>
      </c>
      <c r="D42" s="190"/>
      <c r="E42" s="190"/>
      <c r="F42" s="61">
        <f t="shared" si="0"/>
        <v>0</v>
      </c>
      <c r="G42" s="63" t="str">
        <f t="shared" si="1"/>
        <v>Проверьте</v>
      </c>
    </row>
    <row r="43" spans="1:7" ht="19.5" customHeight="1" thickBot="1">
      <c r="A43" s="73" t="s">
        <v>30</v>
      </c>
      <c r="B43" s="74" t="s">
        <v>43</v>
      </c>
      <c r="C43" s="194">
        <v>80</v>
      </c>
      <c r="D43" s="190"/>
      <c r="E43" s="190"/>
      <c r="F43" s="61">
        <f t="shared" si="0"/>
        <v>0</v>
      </c>
      <c r="G43" s="63" t="str">
        <f t="shared" si="1"/>
        <v>Проверьте</v>
      </c>
    </row>
    <row r="44" spans="1:7" ht="19.5" customHeight="1" thickBot="1">
      <c r="A44" s="73" t="s">
        <v>44</v>
      </c>
      <c r="B44" s="74" t="s">
        <v>45</v>
      </c>
      <c r="C44" s="194">
        <v>90</v>
      </c>
      <c r="D44" s="190"/>
      <c r="E44" s="190"/>
      <c r="F44" s="61">
        <f t="shared" si="0"/>
        <v>0</v>
      </c>
      <c r="G44" s="63" t="str">
        <f t="shared" si="1"/>
        <v>Проверьте</v>
      </c>
    </row>
    <row r="45" spans="1:7" ht="39.75" customHeight="1" thickBot="1">
      <c r="A45" s="83" t="s">
        <v>46</v>
      </c>
      <c r="B45" s="84" t="s">
        <v>134</v>
      </c>
      <c r="C45" s="85">
        <v>100</v>
      </c>
      <c r="D45" s="185">
        <f>SUM(D46:D54)</f>
        <v>0</v>
      </c>
      <c r="E45" s="185">
        <f>SUM(E46:E54)</f>
        <v>0</v>
      </c>
      <c r="F45" s="61">
        <f t="shared" si="0"/>
        <v>2</v>
      </c>
      <c r="G45" s="63" t="str">
        <f t="shared" si="1"/>
        <v> </v>
      </c>
    </row>
    <row r="46" spans="1:7" ht="19.5" customHeight="1">
      <c r="A46" s="73" t="s">
        <v>114</v>
      </c>
      <c r="B46" s="74" t="s">
        <v>49</v>
      </c>
      <c r="C46" s="75">
        <v>101</v>
      </c>
      <c r="D46" s="186"/>
      <c r="E46" s="187"/>
      <c r="F46" s="61">
        <f t="shared" si="0"/>
        <v>0</v>
      </c>
      <c r="G46" s="63" t="str">
        <f t="shared" si="1"/>
        <v>Проверьте</v>
      </c>
    </row>
    <row r="47" spans="1:7" ht="19.5" customHeight="1">
      <c r="A47" s="73" t="s">
        <v>115</v>
      </c>
      <c r="B47" s="74" t="s">
        <v>79</v>
      </c>
      <c r="C47" s="75">
        <v>102</v>
      </c>
      <c r="D47" s="180"/>
      <c r="E47" s="181"/>
      <c r="F47" s="61">
        <f t="shared" si="0"/>
        <v>0</v>
      </c>
      <c r="G47" s="63" t="str">
        <f t="shared" si="1"/>
        <v>Проверьте</v>
      </c>
    </row>
    <row r="48" spans="1:7" ht="19.5" customHeight="1">
      <c r="A48" s="91" t="s">
        <v>116</v>
      </c>
      <c r="B48" s="74" t="s">
        <v>66</v>
      </c>
      <c r="C48" s="75">
        <v>103</v>
      </c>
      <c r="D48" s="180"/>
      <c r="E48" s="181"/>
      <c r="F48" s="61">
        <f t="shared" si="0"/>
        <v>0</v>
      </c>
      <c r="G48" s="63" t="str">
        <f t="shared" si="1"/>
        <v>Проверьте</v>
      </c>
    </row>
    <row r="49" spans="1:7" ht="34.5" customHeight="1">
      <c r="A49" s="92" t="s">
        <v>117</v>
      </c>
      <c r="B49" s="74" t="s">
        <v>51</v>
      </c>
      <c r="C49" s="75">
        <v>104</v>
      </c>
      <c r="D49" s="180"/>
      <c r="E49" s="181"/>
      <c r="F49" s="61">
        <f t="shared" si="0"/>
        <v>0</v>
      </c>
      <c r="G49" s="63" t="str">
        <f t="shared" si="1"/>
        <v>Проверьте</v>
      </c>
    </row>
    <row r="50" spans="1:7" ht="19.5" customHeight="1">
      <c r="A50" s="73" t="s">
        <v>118</v>
      </c>
      <c r="B50" s="74" t="s">
        <v>52</v>
      </c>
      <c r="C50" s="75">
        <v>105</v>
      </c>
      <c r="D50" s="180"/>
      <c r="E50" s="181"/>
      <c r="F50" s="61">
        <f t="shared" si="0"/>
        <v>0</v>
      </c>
      <c r="G50" s="63" t="str">
        <f t="shared" si="1"/>
        <v>Проверьте</v>
      </c>
    </row>
    <row r="51" spans="1:7" ht="19.5" customHeight="1">
      <c r="A51" s="73" t="s">
        <v>119</v>
      </c>
      <c r="B51" s="74" t="s">
        <v>53</v>
      </c>
      <c r="C51" s="75">
        <v>106</v>
      </c>
      <c r="D51" s="180"/>
      <c r="E51" s="181"/>
      <c r="F51" s="61">
        <f t="shared" si="0"/>
        <v>0</v>
      </c>
      <c r="G51" s="63" t="str">
        <f t="shared" si="1"/>
        <v>Проверьте</v>
      </c>
    </row>
    <row r="52" spans="1:7" ht="19.5" customHeight="1">
      <c r="A52" s="73" t="s">
        <v>120</v>
      </c>
      <c r="B52" s="74" t="s">
        <v>54</v>
      </c>
      <c r="C52" s="75">
        <v>107</v>
      </c>
      <c r="D52" s="180"/>
      <c r="E52" s="181"/>
      <c r="F52" s="61">
        <f t="shared" si="0"/>
        <v>0</v>
      </c>
      <c r="G52" s="63" t="str">
        <f t="shared" si="1"/>
        <v>Проверьте</v>
      </c>
    </row>
    <row r="53" spans="1:7" ht="19.5" customHeight="1">
      <c r="A53" s="76" t="s">
        <v>121</v>
      </c>
      <c r="B53" s="77" t="s">
        <v>112</v>
      </c>
      <c r="C53" s="78">
        <v>108</v>
      </c>
      <c r="D53" s="182"/>
      <c r="E53" s="183"/>
      <c r="F53" s="61">
        <f t="shared" si="0"/>
        <v>0</v>
      </c>
      <c r="G53" s="63" t="str">
        <f t="shared" si="1"/>
        <v>Проверьте</v>
      </c>
    </row>
    <row r="54" spans="1:7" ht="19.5" customHeight="1" thickBot="1">
      <c r="A54" s="93" t="s">
        <v>122</v>
      </c>
      <c r="B54" s="89" t="s">
        <v>77</v>
      </c>
      <c r="C54" s="90">
        <v>109</v>
      </c>
      <c r="D54" s="188"/>
      <c r="E54" s="189"/>
      <c r="F54" s="61">
        <f t="shared" si="0"/>
        <v>0</v>
      </c>
      <c r="G54" s="63" t="str">
        <f t="shared" si="1"/>
        <v>Проверьте</v>
      </c>
    </row>
    <row r="55" spans="1:7" ht="19.5" customHeight="1" thickBot="1">
      <c r="A55" s="83" t="s">
        <v>47</v>
      </c>
      <c r="B55" s="84" t="s">
        <v>135</v>
      </c>
      <c r="C55" s="85">
        <v>110</v>
      </c>
      <c r="D55" s="185">
        <f>SUM(D56:D57)</f>
        <v>0</v>
      </c>
      <c r="E55" s="185">
        <f>SUM(E56:E57)</f>
        <v>0</v>
      </c>
      <c r="F55" s="61">
        <f t="shared" si="0"/>
        <v>2</v>
      </c>
      <c r="G55" s="63" t="str">
        <f t="shared" si="1"/>
        <v> </v>
      </c>
    </row>
    <row r="56" spans="1:7" ht="19.5" customHeight="1">
      <c r="A56" s="73" t="s">
        <v>48</v>
      </c>
      <c r="B56" s="74" t="s">
        <v>129</v>
      </c>
      <c r="C56" s="75">
        <v>111</v>
      </c>
      <c r="D56" s="186"/>
      <c r="E56" s="187"/>
      <c r="F56" s="61">
        <f t="shared" si="0"/>
        <v>0</v>
      </c>
      <c r="G56" s="63" t="str">
        <f t="shared" si="1"/>
        <v>Проверьте</v>
      </c>
    </row>
    <row r="57" spans="1:7" ht="19.5" customHeight="1" thickBot="1">
      <c r="A57" s="73" t="s">
        <v>50</v>
      </c>
      <c r="B57" s="74" t="s">
        <v>128</v>
      </c>
      <c r="C57" s="75">
        <v>112</v>
      </c>
      <c r="D57" s="180"/>
      <c r="E57" s="181"/>
      <c r="F57" s="61">
        <f t="shared" si="0"/>
        <v>0</v>
      </c>
      <c r="G57" s="63" t="str">
        <f t="shared" si="1"/>
        <v>Проверьте</v>
      </c>
    </row>
    <row r="58" spans="1:7" ht="19.5" customHeight="1" thickBot="1">
      <c r="A58" s="94" t="s">
        <v>55</v>
      </c>
      <c r="B58" s="95" t="s">
        <v>95</v>
      </c>
      <c r="C58" s="96">
        <v>120</v>
      </c>
      <c r="D58" s="190"/>
      <c r="E58" s="190"/>
      <c r="F58" s="61">
        <f t="shared" si="0"/>
        <v>0</v>
      </c>
      <c r="G58" s="63" t="str">
        <f t="shared" si="1"/>
        <v>Проверьте</v>
      </c>
    </row>
    <row r="59" spans="1:7" ht="21.75" customHeight="1" thickBot="1">
      <c r="A59" s="210" t="s">
        <v>81</v>
      </c>
      <c r="B59" s="211"/>
      <c r="C59" s="97">
        <v>130</v>
      </c>
      <c r="D59" s="191">
        <f>SUM(D29,D42:D45,D56:D58)</f>
        <v>0</v>
      </c>
      <c r="E59" s="191">
        <f>SUM(E29,E42:E45,E56:E58)</f>
        <v>0</v>
      </c>
      <c r="G59" s="63"/>
    </row>
    <row r="60" spans="1:7" ht="21.75" customHeight="1" thickBot="1">
      <c r="A60" s="204" t="s">
        <v>191</v>
      </c>
      <c r="B60" s="205"/>
      <c r="C60" s="79">
        <v>140</v>
      </c>
      <c r="D60" s="192">
        <f>D20+D27-D59</f>
        <v>0</v>
      </c>
      <c r="E60" s="192">
        <f>E20+E27-E59</f>
        <v>0</v>
      </c>
      <c r="G60" s="63"/>
    </row>
    <row r="61" spans="1:7" ht="21.75" customHeight="1" thickBot="1">
      <c r="A61" s="204" t="s">
        <v>136</v>
      </c>
      <c r="B61" s="205"/>
      <c r="C61" s="79">
        <v>150</v>
      </c>
      <c r="D61" s="192" t="e">
        <f>D59/D27*100</f>
        <v>#DIV/0!</v>
      </c>
      <c r="E61" s="192" t="e">
        <f>E59/E27*100</f>
        <v>#DIV/0!</v>
      </c>
      <c r="G61" s="63"/>
    </row>
    <row r="62" spans="1:7" ht="17.25">
      <c r="A62" s="98"/>
      <c r="B62" s="98"/>
      <c r="C62" s="99"/>
      <c r="D62" s="100"/>
      <c r="E62" s="100"/>
      <c r="G62" s="63"/>
    </row>
    <row r="63" spans="1:7" ht="17.25">
      <c r="A63" s="98"/>
      <c r="B63" s="98"/>
      <c r="C63" s="99"/>
      <c r="D63" s="100"/>
      <c r="E63" s="100"/>
      <c r="G63" s="63"/>
    </row>
    <row r="64" spans="1:7" ht="15.75">
      <c r="A64" s="52"/>
      <c r="B64" s="54" t="s">
        <v>61</v>
      </c>
      <c r="C64" s="55"/>
      <c r="D64" s="221"/>
      <c r="E64" s="221"/>
      <c r="F64" s="61">
        <f>COUNTA(D64)</f>
        <v>0</v>
      </c>
      <c r="G64" s="62" t="str">
        <f>IF(F64=1," ","Проверьте")</f>
        <v>Проверьте</v>
      </c>
    </row>
    <row r="65" spans="1:5" ht="12.75">
      <c r="A65" s="52"/>
      <c r="B65" s="53"/>
      <c r="C65" s="56" t="s">
        <v>8</v>
      </c>
      <c r="D65" s="65" t="s">
        <v>60</v>
      </c>
      <c r="E65" s="53"/>
    </row>
    <row r="66" spans="1:5" ht="12.75">
      <c r="A66" s="52"/>
      <c r="B66" s="53"/>
      <c r="C66" s="56"/>
      <c r="D66" s="53"/>
      <c r="E66" s="53"/>
    </row>
    <row r="67" spans="1:5" ht="12.75">
      <c r="A67" s="52"/>
      <c r="B67" s="53"/>
      <c r="C67" s="56"/>
      <c r="D67" s="53"/>
      <c r="E67" s="53"/>
    </row>
    <row r="68" spans="1:7" ht="15.75">
      <c r="A68" s="52"/>
      <c r="B68" s="54" t="s">
        <v>7</v>
      </c>
      <c r="C68" s="55"/>
      <c r="D68" s="221"/>
      <c r="E68" s="221"/>
      <c r="F68" s="61">
        <f>COUNTA(D68)</f>
        <v>0</v>
      </c>
      <c r="G68" s="62" t="str">
        <f>IF(F68=1," ","Проверьте")</f>
        <v>Проверьте</v>
      </c>
    </row>
    <row r="69" spans="1:5" ht="12.75">
      <c r="A69" s="52"/>
      <c r="B69" s="53"/>
      <c r="C69" s="56" t="s">
        <v>8</v>
      </c>
      <c r="D69" s="65" t="s">
        <v>60</v>
      </c>
      <c r="E69" s="53"/>
    </row>
    <row r="70" spans="2:6" ht="12.75">
      <c r="B70" s="22" t="s">
        <v>62</v>
      </c>
      <c r="F70">
        <f>SUM(F16,F20,F22:F24,F27:F56,F64,F68)</f>
        <v>14</v>
      </c>
    </row>
    <row r="71" spans="1:5" ht="12.75">
      <c r="A71" s="220" t="str">
        <f>IF(F70=71,"Спасибо, Вы заполнили все необходимые ячейки, отчет принимается к рассмотрению содержания по существу","   ")</f>
        <v>   </v>
      </c>
      <c r="B71" s="220"/>
      <c r="C71" s="220"/>
      <c r="D71" s="220"/>
      <c r="E71" s="220"/>
    </row>
    <row r="72" spans="1:5" ht="12.75">
      <c r="A72" s="220"/>
      <c r="B72" s="220"/>
      <c r="C72" s="220"/>
      <c r="D72" s="220"/>
      <c r="E72" s="220"/>
    </row>
    <row r="73" ht="12.75">
      <c r="B73" s="68" t="s">
        <v>192</v>
      </c>
    </row>
    <row r="74" spans="1:10" ht="12.75" customHeight="1">
      <c r="A74" s="215" t="str">
        <f>IF(F70&lt;71,"Не заполнены ВСЕ обязательные для заполнения ячейки . Красного слова ПРОВЕРЬТЕ быть не должно! Отчет НЕ МОЖЕТ БЫТЬ ПРИНЯТ  к зачету И БУДЕТ ВОЗВРАЩЕН на доработку","")</f>
        <v>Не заполнены ВСЕ обязательные для заполнения ячейки . Красного слова ПРОВЕРЬТЕ быть не должно! Отчет НЕ МОЖЕТ БЫТЬ ПРИНЯТ  к зачету И БУДЕТ ВОЗВРАЩЕН на доработку</v>
      </c>
      <c r="B74" s="215"/>
      <c r="C74" s="215"/>
      <c r="D74" s="215"/>
      <c r="E74" s="215"/>
      <c r="F74" s="64"/>
      <c r="G74" s="64"/>
      <c r="H74" s="64"/>
      <c r="I74" s="64"/>
      <c r="J74" s="64"/>
    </row>
    <row r="75" spans="1:10" ht="12.75">
      <c r="A75" s="215"/>
      <c r="B75" s="215"/>
      <c r="C75" s="215"/>
      <c r="D75" s="215"/>
      <c r="E75" s="215"/>
      <c r="F75" s="64"/>
      <c r="G75" s="64"/>
      <c r="H75" s="64"/>
      <c r="I75" s="64"/>
      <c r="J75" s="64"/>
    </row>
  </sheetData>
  <sheetProtection password="D1A6" sheet="1" selectLockedCells="1"/>
  <mergeCells count="24">
    <mergeCell ref="D64:E64"/>
    <mergeCell ref="D68:E68"/>
    <mergeCell ref="B7:E7"/>
    <mergeCell ref="B12:E12"/>
    <mergeCell ref="A20:B20"/>
    <mergeCell ref="A21:B21"/>
    <mergeCell ref="B8:E8"/>
    <mergeCell ref="C1:E1"/>
    <mergeCell ref="C2:E2"/>
    <mergeCell ref="C3:E3"/>
    <mergeCell ref="B9:E9"/>
    <mergeCell ref="B11:E11"/>
    <mergeCell ref="A74:E75"/>
    <mergeCell ref="A18:E18"/>
    <mergeCell ref="A16:E16"/>
    <mergeCell ref="B13:E13"/>
    <mergeCell ref="A71:E72"/>
    <mergeCell ref="C4:E4"/>
    <mergeCell ref="C5:E5"/>
    <mergeCell ref="A61:B61"/>
    <mergeCell ref="A27:B27"/>
    <mergeCell ref="A28:B28"/>
    <mergeCell ref="A59:B59"/>
    <mergeCell ref="A60:B60"/>
  </mergeCells>
  <conditionalFormatting sqref="E15">
    <cfRule type="cellIs" priority="1" dxfId="0" operator="equal" stopIfTrue="1">
      <formula>71</formula>
    </cfRule>
  </conditionalFormatting>
  <dataValidations count="2">
    <dataValidation type="decimal" operator="greaterThanOrEqual" allowBlank="1" showInputMessage="1" showErrorMessage="1" promptTitle="не забыть заполнить" prompt="ЗАПОЛНИ МЕНЯ!" errorTitle="ошибка ввода данных" error="вводится ТОЛЬКО числовое значение!" sqref="D20:E20">
      <formula1>0</formula1>
    </dataValidation>
    <dataValidation type="decimal" operator="greaterThanOrEqual" allowBlank="1" showErrorMessage="1" promptTitle="не забыть заполнить" prompt="ЗАПОЛНИ МЕНЯ!" errorTitle="ошибка ввода данных" error="вводится ТОЛЬКО числовое значение!" sqref="D22:E24 D27:E56">
      <formula1>0</formula1>
    </dataValidation>
  </dataValidation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43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1.75390625" style="2" customWidth="1"/>
    <col min="2" max="2" width="49.25390625" style="2" customWidth="1"/>
    <col min="3" max="3" width="10.125" style="2" customWidth="1"/>
    <col min="4" max="4" width="15.25390625" style="2" customWidth="1"/>
    <col min="5" max="5" width="10.625" style="2" customWidth="1"/>
    <col min="6" max="6" width="12.375" style="2" customWidth="1"/>
    <col min="7" max="7" width="10.875" style="2" customWidth="1"/>
    <col min="8" max="16384" width="9.00390625" style="2" customWidth="1"/>
  </cols>
  <sheetData>
    <row r="1" spans="1:4" ht="12.75">
      <c r="A1" s="18"/>
      <c r="D1" s="102" t="s">
        <v>140</v>
      </c>
    </row>
    <row r="2" ht="12.75">
      <c r="D2" s="22" t="s">
        <v>25</v>
      </c>
    </row>
    <row r="3" spans="1:4" ht="12.75">
      <c r="A3"/>
      <c r="B3"/>
      <c r="C3"/>
      <c r="D3"/>
    </row>
    <row r="4" spans="1:4" ht="15.75">
      <c r="A4" s="103" t="s">
        <v>137</v>
      </c>
      <c r="B4" s="36"/>
      <c r="C4" s="9"/>
      <c r="D4" s="9"/>
    </row>
    <row r="5" spans="1:4" ht="15.75" customHeight="1">
      <c r="A5" s="226"/>
      <c r="B5" s="226"/>
      <c r="C5" s="226"/>
      <c r="D5" s="226"/>
    </row>
    <row r="6" spans="1:4" ht="15.75" customHeight="1">
      <c r="A6" s="227"/>
      <c r="B6" s="227"/>
      <c r="C6" s="227"/>
      <c r="D6" s="227"/>
    </row>
    <row r="7" spans="1:4" ht="15">
      <c r="A7" s="104" t="s">
        <v>96</v>
      </c>
      <c r="C7" s="34"/>
      <c r="D7" s="34"/>
    </row>
    <row r="8" spans="1:4" ht="16.5">
      <c r="A8" s="37"/>
      <c r="B8" t="s">
        <v>138</v>
      </c>
      <c r="C8" s="34"/>
      <c r="D8" s="34"/>
    </row>
    <row r="9" spans="1:4" ht="14.25" thickBot="1">
      <c r="A9" s="3"/>
      <c r="D9" s="19" t="s">
        <v>80</v>
      </c>
    </row>
    <row r="10" spans="1:4" ht="26.25" thickBot="1">
      <c r="A10" s="41" t="s">
        <v>5</v>
      </c>
      <c r="B10" s="42" t="s">
        <v>2</v>
      </c>
      <c r="C10" s="43" t="s">
        <v>6</v>
      </c>
      <c r="D10" s="45" t="s">
        <v>3</v>
      </c>
    </row>
    <row r="11" spans="1:4" ht="12.75">
      <c r="A11" s="105">
        <v>1</v>
      </c>
      <c r="B11" s="106" t="s">
        <v>98</v>
      </c>
      <c r="C11" s="116" t="s">
        <v>144</v>
      </c>
      <c r="D11" s="107"/>
    </row>
    <row r="12" spans="1:4" ht="12.75">
      <c r="A12" s="40">
        <v>2</v>
      </c>
      <c r="B12" s="44" t="s">
        <v>21</v>
      </c>
      <c r="C12" s="116" t="s">
        <v>141</v>
      </c>
      <c r="D12" s="108"/>
    </row>
    <row r="13" spans="1:4" ht="12.75">
      <c r="A13" s="4">
        <v>3</v>
      </c>
      <c r="B13" s="29" t="s">
        <v>22</v>
      </c>
      <c r="C13" s="117" t="s">
        <v>145</v>
      </c>
      <c r="D13" s="108"/>
    </row>
    <row r="14" spans="1:4" ht="12.75">
      <c r="A14" s="4">
        <v>4</v>
      </c>
      <c r="B14" s="33" t="s">
        <v>193</v>
      </c>
      <c r="C14" s="118" t="s">
        <v>146</v>
      </c>
      <c r="D14" s="109"/>
    </row>
    <row r="15" spans="1:4" ht="12.75">
      <c r="A15" s="4">
        <v>5</v>
      </c>
      <c r="B15" s="110"/>
      <c r="C15" s="46"/>
      <c r="D15" s="109"/>
    </row>
    <row r="16" spans="1:4" ht="12.75">
      <c r="A16" s="4">
        <v>6</v>
      </c>
      <c r="B16" s="33"/>
      <c r="C16" s="46"/>
      <c r="D16" s="108"/>
    </row>
    <row r="17" spans="1:4" ht="13.5" thickBot="1">
      <c r="A17" s="4">
        <v>7</v>
      </c>
      <c r="B17" s="33"/>
      <c r="C17" s="46"/>
      <c r="D17" s="109"/>
    </row>
    <row r="18" spans="1:4" ht="13.5" thickBot="1">
      <c r="A18" s="8"/>
      <c r="B18" s="10" t="s">
        <v>4</v>
      </c>
      <c r="C18" s="39" t="s">
        <v>185</v>
      </c>
      <c r="D18" s="35">
        <f>SUM(D11:D17)</f>
        <v>0</v>
      </c>
    </row>
    <row r="19" spans="1:4" ht="12.75">
      <c r="A19" s="8"/>
      <c r="B19" s="10"/>
      <c r="C19" s="111"/>
      <c r="D19" s="112"/>
    </row>
    <row r="20" spans="1:4" ht="12.75">
      <c r="A20" s="8"/>
      <c r="B20" s="10"/>
      <c r="C20" s="111"/>
      <c r="D20" s="112"/>
    </row>
    <row r="21" spans="1:4" ht="12.75">
      <c r="A21" s="8"/>
      <c r="B21" s="10"/>
      <c r="C21" s="111"/>
      <c r="D21" s="112"/>
    </row>
    <row r="22" spans="1:4" ht="12.75">
      <c r="A22" s="8"/>
      <c r="B22" s="10"/>
      <c r="C22" s="111"/>
      <c r="D22" s="112"/>
    </row>
    <row r="23" spans="1:4" ht="12.75">
      <c r="A23" s="8"/>
      <c r="B23" s="10"/>
      <c r="C23" s="111"/>
      <c r="D23" s="112"/>
    </row>
    <row r="24" spans="1:4" ht="12.75">
      <c r="A24" s="8"/>
      <c r="B24" s="10"/>
      <c r="C24" s="111"/>
      <c r="D24" s="112"/>
    </row>
    <row r="25" spans="1:4" ht="12.75">
      <c r="A25" s="8"/>
      <c r="B25" s="10"/>
      <c r="C25" s="111"/>
      <c r="D25" s="112"/>
    </row>
    <row r="26" spans="1:4" ht="12.75">
      <c r="A26" s="8"/>
      <c r="B26" s="10"/>
      <c r="C26" s="111"/>
      <c r="D26" s="112"/>
    </row>
    <row r="27" spans="1:4" ht="12.75">
      <c r="A27" s="8"/>
      <c r="B27" s="10"/>
      <c r="C27" s="111"/>
      <c r="D27" s="102" t="s">
        <v>59</v>
      </c>
    </row>
    <row r="28" spans="1:4" ht="12.75">
      <c r="A28" s="34"/>
      <c r="B28" s="34"/>
      <c r="C28" s="34"/>
      <c r="D28" s="22" t="s">
        <v>25</v>
      </c>
    </row>
    <row r="29" spans="1:4" ht="12.75">
      <c r="A29" s="34"/>
      <c r="B29" s="34"/>
      <c r="C29" s="34"/>
      <c r="D29" s="22"/>
    </row>
    <row r="30" spans="1:4" ht="15">
      <c r="A30" s="113" t="s">
        <v>97</v>
      </c>
      <c r="B30" s="34"/>
      <c r="C30" s="34"/>
      <c r="D30" s="22"/>
    </row>
    <row r="31" spans="1:4" ht="12.75">
      <c r="A31" s="34"/>
      <c r="B31" t="s">
        <v>139</v>
      </c>
      <c r="C31" s="34"/>
      <c r="D31" s="22"/>
    </row>
    <row r="32" spans="1:4" ht="17.25" thickBot="1">
      <c r="A32" s="38"/>
      <c r="D32" s="19" t="s">
        <v>80</v>
      </c>
    </row>
    <row r="33" spans="1:4" ht="26.25" thickBot="1">
      <c r="A33" s="41" t="s">
        <v>5</v>
      </c>
      <c r="B33" s="42" t="s">
        <v>2</v>
      </c>
      <c r="C33" s="43" t="s">
        <v>6</v>
      </c>
      <c r="D33" s="45" t="s">
        <v>3</v>
      </c>
    </row>
    <row r="34" spans="1:4" ht="12.75">
      <c r="A34" s="4">
        <v>1</v>
      </c>
      <c r="B34" s="33" t="s">
        <v>99</v>
      </c>
      <c r="C34" s="46" t="s">
        <v>142</v>
      </c>
      <c r="D34" s="108"/>
    </row>
    <row r="35" spans="1:4" ht="12.75">
      <c r="A35" s="4">
        <v>2</v>
      </c>
      <c r="B35" s="110" t="s">
        <v>100</v>
      </c>
      <c r="C35" s="46" t="s">
        <v>143</v>
      </c>
      <c r="D35" s="109"/>
    </row>
    <row r="36" spans="1:4" ht="12.75">
      <c r="A36" s="4">
        <v>3</v>
      </c>
      <c r="B36" s="33" t="s">
        <v>103</v>
      </c>
      <c r="C36" s="46" t="s">
        <v>147</v>
      </c>
      <c r="D36" s="108"/>
    </row>
    <row r="37" spans="1:4" ht="12.75">
      <c r="A37" s="4">
        <v>4</v>
      </c>
      <c r="B37" s="33" t="s">
        <v>101</v>
      </c>
      <c r="C37" s="46" t="s">
        <v>148</v>
      </c>
      <c r="D37" s="114"/>
    </row>
    <row r="38" spans="1:4" ht="12.75">
      <c r="A38" s="4">
        <v>5</v>
      </c>
      <c r="B38" s="33" t="s">
        <v>102</v>
      </c>
      <c r="C38" s="46" t="s">
        <v>149</v>
      </c>
      <c r="D38" s="114"/>
    </row>
    <row r="39" spans="1:4" ht="12.75">
      <c r="A39" s="4">
        <v>6</v>
      </c>
      <c r="B39" s="33"/>
      <c r="C39" s="46"/>
      <c r="D39" s="114"/>
    </row>
    <row r="40" spans="1:4" ht="12.75">
      <c r="A40" s="4">
        <v>7</v>
      </c>
      <c r="B40" s="33"/>
      <c r="C40" s="46"/>
      <c r="D40" s="114"/>
    </row>
    <row r="41" spans="1:4" ht="12.75">
      <c r="A41" s="4">
        <v>8</v>
      </c>
      <c r="B41" s="33"/>
      <c r="C41" s="46"/>
      <c r="D41" s="114"/>
    </row>
    <row r="42" spans="1:4" ht="13.5" thickBot="1">
      <c r="A42" s="4">
        <v>9</v>
      </c>
      <c r="B42" s="115"/>
      <c r="C42" s="46"/>
      <c r="D42" s="109"/>
    </row>
    <row r="43" spans="1:4" ht="13.5" thickBot="1">
      <c r="A43" s="8"/>
      <c r="B43" s="10" t="s">
        <v>4</v>
      </c>
      <c r="C43" s="39" t="s">
        <v>186</v>
      </c>
      <c r="D43" s="35">
        <f>SUM(D34:D42)</f>
        <v>0</v>
      </c>
    </row>
  </sheetData>
  <sheetProtection selectLockedCells="1"/>
  <mergeCells count="1">
    <mergeCell ref="A5:D6"/>
  </mergeCells>
  <dataValidations count="1">
    <dataValidation type="decimal" operator="greaterThan" allowBlank="1" showInputMessage="1" showErrorMessage="1" errorTitle="ошибка ввода данных" error="допускается ввод толькочислового значения" sqref="D11:D20">
      <formula1>-1</formula1>
    </dataValidation>
  </dataValidation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48.875" style="0" customWidth="1"/>
    <col min="2" max="2" width="8.75390625" style="0" customWidth="1"/>
    <col min="3" max="8" width="15.75390625" style="0" customWidth="1"/>
  </cols>
  <sheetData>
    <row r="1" spans="1:8" ht="15.75">
      <c r="A1" s="18"/>
      <c r="B1" s="17" t="s">
        <v>23</v>
      </c>
      <c r="C1" s="17"/>
      <c r="H1" s="102" t="s">
        <v>58</v>
      </c>
    </row>
    <row r="2" spans="7:8" ht="12.75">
      <c r="G2" s="22"/>
      <c r="H2" s="22" t="s">
        <v>25</v>
      </c>
    </row>
    <row r="3" spans="2:6" ht="12.75">
      <c r="B3" t="s">
        <v>9</v>
      </c>
      <c r="D3" s="30" t="s">
        <v>194</v>
      </c>
      <c r="E3" s="119"/>
      <c r="F3" s="11" t="s">
        <v>16</v>
      </c>
    </row>
    <row r="4" spans="1:4" ht="15.75">
      <c r="A4" s="243" t="s">
        <v>68</v>
      </c>
      <c r="B4" s="243"/>
      <c r="C4" s="243"/>
      <c r="D4" s="243"/>
    </row>
    <row r="5" spans="1:8" ht="15.75">
      <c r="A5" s="244"/>
      <c r="B5" s="245"/>
      <c r="C5" s="245"/>
      <c r="D5" s="245"/>
      <c r="E5" s="245"/>
      <c r="F5" s="245"/>
      <c r="G5" s="245"/>
      <c r="H5" s="246"/>
    </row>
    <row r="6" ht="13.5" thickBot="1">
      <c r="A6" s="120"/>
    </row>
    <row r="7" spans="1:8" ht="45" customHeight="1" thickBot="1">
      <c r="A7" s="121"/>
      <c r="B7" s="121" t="s">
        <v>12</v>
      </c>
      <c r="C7" s="238" t="s">
        <v>158</v>
      </c>
      <c r="D7" s="239"/>
      <c r="E7" s="122" t="s">
        <v>159</v>
      </c>
      <c r="F7" s="122" t="s">
        <v>83</v>
      </c>
      <c r="G7" s="172" t="s">
        <v>160</v>
      </c>
      <c r="H7" s="123" t="s">
        <v>10</v>
      </c>
    </row>
    <row r="8" spans="1:8" ht="33" customHeight="1" thickBot="1">
      <c r="A8" s="124" t="s">
        <v>24</v>
      </c>
      <c r="B8" s="125">
        <v>1</v>
      </c>
      <c r="C8" s="247">
        <v>0.65</v>
      </c>
      <c r="D8" s="248"/>
      <c r="E8" s="126">
        <v>0.29</v>
      </c>
      <c r="F8" s="126">
        <v>0.04</v>
      </c>
      <c r="G8" s="127">
        <v>0.02</v>
      </c>
      <c r="H8" s="128">
        <v>1</v>
      </c>
    </row>
    <row r="9" spans="1:8" ht="33" customHeight="1" thickBot="1">
      <c r="A9" s="32" t="s">
        <v>150</v>
      </c>
      <c r="B9" s="25" t="s">
        <v>105</v>
      </c>
      <c r="C9" s="249"/>
      <c r="D9" s="250"/>
      <c r="E9" s="26"/>
      <c r="F9" s="26"/>
      <c r="G9" s="129"/>
      <c r="H9" s="130">
        <f>SUM(C9:G9)</f>
        <v>0</v>
      </c>
    </row>
    <row r="10" spans="1:8" ht="15">
      <c r="A10" s="131"/>
      <c r="B10" s="132"/>
      <c r="C10" s="132"/>
      <c r="D10" s="133"/>
      <c r="E10" s="133"/>
      <c r="F10" s="133"/>
      <c r="G10" s="133"/>
      <c r="H10" s="134"/>
    </row>
    <row r="11" spans="1:8" ht="16.5" customHeight="1" thickBot="1">
      <c r="A11" s="31" t="s">
        <v>151</v>
      </c>
      <c r="B11" s="25" t="s">
        <v>106</v>
      </c>
      <c r="C11" s="236" t="s">
        <v>11</v>
      </c>
      <c r="D11" s="237"/>
      <c r="E11" s="27" t="s">
        <v>11</v>
      </c>
      <c r="F11" s="135"/>
      <c r="G11" s="27" t="s">
        <v>11</v>
      </c>
      <c r="H11" s="27" t="s">
        <v>11</v>
      </c>
    </row>
    <row r="12" spans="1:8" ht="16.5" customHeight="1" thickBot="1">
      <c r="A12" s="136" t="s">
        <v>152</v>
      </c>
      <c r="B12" s="24" t="s">
        <v>107</v>
      </c>
      <c r="C12" s="236" t="s">
        <v>11</v>
      </c>
      <c r="D12" s="237"/>
      <c r="E12" s="137" t="s">
        <v>11</v>
      </c>
      <c r="F12" s="138"/>
      <c r="G12" s="139" t="s">
        <v>11</v>
      </c>
      <c r="H12" s="27" t="s">
        <v>11</v>
      </c>
    </row>
    <row r="13" spans="1:8" ht="16.5" customHeight="1">
      <c r="A13" s="140" t="s">
        <v>153</v>
      </c>
      <c r="B13" s="25" t="s">
        <v>108</v>
      </c>
      <c r="C13" s="236" t="s">
        <v>11</v>
      </c>
      <c r="D13" s="237"/>
      <c r="E13" s="27" t="s">
        <v>11</v>
      </c>
      <c r="F13" s="26"/>
      <c r="G13" s="27" t="s">
        <v>11</v>
      </c>
      <c r="H13" s="27" t="s">
        <v>11</v>
      </c>
    </row>
    <row r="14" spans="1:8" ht="16.5" customHeight="1" thickBot="1">
      <c r="A14" s="141" t="s">
        <v>154</v>
      </c>
      <c r="B14" s="142" t="s">
        <v>109</v>
      </c>
      <c r="C14" s="242" t="s">
        <v>11</v>
      </c>
      <c r="D14" s="242"/>
      <c r="E14" s="143" t="s">
        <v>11</v>
      </c>
      <c r="F14" s="143"/>
      <c r="G14" s="143" t="s">
        <v>11</v>
      </c>
      <c r="H14" s="143" t="s">
        <v>11</v>
      </c>
    </row>
    <row r="15" spans="1:8" ht="33" customHeight="1" thickBot="1">
      <c r="A15" s="144" t="s">
        <v>155</v>
      </c>
      <c r="B15" s="145" t="s">
        <v>110</v>
      </c>
      <c r="C15" s="240" t="s">
        <v>11</v>
      </c>
      <c r="D15" s="241"/>
      <c r="E15" s="146" t="s">
        <v>11</v>
      </c>
      <c r="F15" s="28">
        <f>F11+F12-F13-F14</f>
        <v>0</v>
      </c>
      <c r="G15" s="147" t="s">
        <v>11</v>
      </c>
      <c r="H15" s="148" t="s">
        <v>11</v>
      </c>
    </row>
    <row r="16" ht="13.5" thickBot="1"/>
    <row r="17" spans="1:8" ht="13.5" thickBot="1">
      <c r="A17" s="6" t="s">
        <v>156</v>
      </c>
      <c r="B17" s="5"/>
      <c r="C17" s="16" t="s">
        <v>18</v>
      </c>
      <c r="D17" s="149" t="s">
        <v>13</v>
      </c>
      <c r="E17" s="16" t="s">
        <v>17</v>
      </c>
      <c r="F17" s="15" t="s">
        <v>15</v>
      </c>
      <c r="G17" s="20" t="s">
        <v>13</v>
      </c>
      <c r="H17" s="16" t="s">
        <v>17</v>
      </c>
    </row>
    <row r="18" spans="1:8" ht="12.75">
      <c r="A18" s="1"/>
      <c r="B18" s="150"/>
      <c r="C18" s="198"/>
      <c r="D18" s="152"/>
      <c r="E18" s="153"/>
      <c r="F18" s="199"/>
      <c r="G18" s="154"/>
      <c r="H18" s="153"/>
    </row>
    <row r="19" spans="2:8" ht="12.75">
      <c r="B19" s="150"/>
      <c r="C19" s="151"/>
      <c r="D19" s="152"/>
      <c r="E19" s="155"/>
      <c r="F19" s="200"/>
      <c r="G19" s="154"/>
      <c r="H19" s="155"/>
    </row>
    <row r="20" spans="2:8" ht="12.75">
      <c r="B20" s="150"/>
      <c r="C20" s="151"/>
      <c r="D20" s="152"/>
      <c r="E20" s="155"/>
      <c r="F20" s="200"/>
      <c r="G20" s="154"/>
      <c r="H20" s="155"/>
    </row>
    <row r="21" spans="2:8" ht="12.75">
      <c r="B21" s="150"/>
      <c r="C21" s="151"/>
      <c r="D21" s="152"/>
      <c r="E21" s="155"/>
      <c r="F21" s="200"/>
      <c r="G21" s="154"/>
      <c r="H21" s="155"/>
    </row>
    <row r="22" spans="2:8" ht="12.75">
      <c r="B22" s="150"/>
      <c r="C22" s="151"/>
      <c r="D22" s="152"/>
      <c r="E22" s="155"/>
      <c r="F22" s="200"/>
      <c r="G22" s="154"/>
      <c r="H22" s="155"/>
    </row>
    <row r="23" spans="2:8" ht="12.75">
      <c r="B23" s="150"/>
      <c r="C23" s="151"/>
      <c r="D23" s="152"/>
      <c r="E23" s="155"/>
      <c r="F23" s="200"/>
      <c r="G23" s="154"/>
      <c r="H23" s="155"/>
    </row>
    <row r="24" spans="2:8" ht="12.75">
      <c r="B24" s="150"/>
      <c r="C24" s="151"/>
      <c r="D24" s="152"/>
      <c r="E24" s="155"/>
      <c r="F24" s="200"/>
      <c r="G24" s="154"/>
      <c r="H24" s="155"/>
    </row>
    <row r="25" spans="2:8" ht="12.75">
      <c r="B25" s="150"/>
      <c r="C25" s="151"/>
      <c r="D25" s="152"/>
      <c r="E25" s="155"/>
      <c r="F25" s="200"/>
      <c r="G25" s="154"/>
      <c r="H25" s="155"/>
    </row>
    <row r="26" spans="2:8" ht="12.75">
      <c r="B26" s="150"/>
      <c r="C26" s="151"/>
      <c r="D26" s="152"/>
      <c r="E26" s="155"/>
      <c r="F26" s="200"/>
      <c r="G26" s="154"/>
      <c r="H26" s="155"/>
    </row>
    <row r="27" spans="2:8" ht="12.75">
      <c r="B27" s="150"/>
      <c r="C27" s="151"/>
      <c r="D27" s="152"/>
      <c r="E27" s="155"/>
      <c r="F27" s="200"/>
      <c r="G27" s="154"/>
      <c r="H27" s="155"/>
    </row>
    <row r="28" spans="2:8" ht="12.75">
      <c r="B28" s="150"/>
      <c r="C28" s="151"/>
      <c r="D28" s="152"/>
      <c r="E28" s="155"/>
      <c r="F28" s="200"/>
      <c r="G28" s="154"/>
      <c r="H28" s="155"/>
    </row>
    <row r="29" spans="2:8" ht="12.75">
      <c r="B29" s="150"/>
      <c r="C29" s="151"/>
      <c r="D29" s="152"/>
      <c r="E29" s="155"/>
      <c r="F29" s="200"/>
      <c r="G29" s="154"/>
      <c r="H29" s="155"/>
    </row>
    <row r="30" spans="2:8" ht="12.75">
      <c r="B30" s="150"/>
      <c r="C30" s="151"/>
      <c r="D30" s="152"/>
      <c r="E30" s="155"/>
      <c r="F30" s="200"/>
      <c r="G30" s="154"/>
      <c r="H30" s="155"/>
    </row>
    <row r="31" spans="2:8" ht="12.75">
      <c r="B31" s="150"/>
      <c r="C31" s="151"/>
      <c r="D31" s="152"/>
      <c r="E31" s="155"/>
      <c r="F31" s="200"/>
      <c r="G31" s="154"/>
      <c r="H31" s="155"/>
    </row>
    <row r="32" spans="2:8" ht="13.5" thickBot="1">
      <c r="B32" s="150"/>
      <c r="C32" s="156"/>
      <c r="D32" s="157"/>
      <c r="E32" s="158"/>
      <c r="F32" s="201"/>
      <c r="G32" s="159"/>
      <c r="H32" s="158"/>
    </row>
    <row r="33" spans="4:8" ht="13.5" thickBot="1">
      <c r="D33" s="5"/>
      <c r="E33" s="160">
        <f>SUM(E18:E32)</f>
        <v>0</v>
      </c>
      <c r="F33" s="12"/>
      <c r="G33" s="14" t="s">
        <v>14</v>
      </c>
      <c r="H33" s="13">
        <f>SUM(H18:H32)</f>
        <v>0</v>
      </c>
    </row>
    <row r="34" spans="4:6" ht="13.5" thickBot="1">
      <c r="D34" s="5"/>
      <c r="E34" s="7"/>
      <c r="F34" s="7"/>
    </row>
    <row r="35" spans="1:6" ht="13.5" thickBot="1">
      <c r="A35" s="161" t="s">
        <v>113</v>
      </c>
      <c r="B35" s="232" t="s">
        <v>19</v>
      </c>
      <c r="C35" s="233"/>
      <c r="D35" s="162" t="s">
        <v>20</v>
      </c>
      <c r="E35" s="163" t="s">
        <v>17</v>
      </c>
      <c r="F35" s="7"/>
    </row>
    <row r="36" spans="1:6" ht="24">
      <c r="A36" s="164" t="s">
        <v>157</v>
      </c>
      <c r="B36" s="234"/>
      <c r="C36" s="235"/>
      <c r="D36" s="165"/>
      <c r="E36" s="166"/>
      <c r="F36" s="7"/>
    </row>
    <row r="37" spans="1:6" ht="12.75">
      <c r="A37" s="167"/>
      <c r="B37" s="228"/>
      <c r="C37" s="229"/>
      <c r="D37" s="165"/>
      <c r="E37" s="168"/>
      <c r="F37" s="7"/>
    </row>
    <row r="38" spans="1:6" ht="12.75">
      <c r="A38" s="167"/>
      <c r="B38" s="228"/>
      <c r="C38" s="229"/>
      <c r="D38" s="165"/>
      <c r="E38" s="168"/>
      <c r="F38" s="7"/>
    </row>
    <row r="39" spans="1:6" ht="12.75">
      <c r="A39" s="169"/>
      <c r="B39" s="228"/>
      <c r="C39" s="229"/>
      <c r="D39" s="165"/>
      <c r="E39" s="168"/>
      <c r="F39" s="7"/>
    </row>
    <row r="40" spans="1:6" ht="13.5" thickBot="1">
      <c r="A40" s="21"/>
      <c r="B40" s="230"/>
      <c r="C40" s="231"/>
      <c r="D40" s="170" t="s">
        <v>14</v>
      </c>
      <c r="E40" s="171"/>
      <c r="F40" s="7"/>
    </row>
  </sheetData>
  <sheetProtection selectLockedCells="1"/>
  <mergeCells count="16">
    <mergeCell ref="C13:D13"/>
    <mergeCell ref="C7:D7"/>
    <mergeCell ref="C15:D15"/>
    <mergeCell ref="C14:D14"/>
    <mergeCell ref="A4:D4"/>
    <mergeCell ref="A5:H5"/>
    <mergeCell ref="C8:D8"/>
    <mergeCell ref="C9:D9"/>
    <mergeCell ref="C11:D11"/>
    <mergeCell ref="C12:D12"/>
    <mergeCell ref="B39:C39"/>
    <mergeCell ref="B40:C40"/>
    <mergeCell ref="B35:C35"/>
    <mergeCell ref="B36:C36"/>
    <mergeCell ref="B37:C37"/>
    <mergeCell ref="B38:C38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X22"/>
  <sheetViews>
    <sheetView zoomScalePageLayoutView="0" workbookViewId="0" topLeftCell="A1">
      <selection activeCell="AD9" sqref="AD9"/>
    </sheetView>
  </sheetViews>
  <sheetFormatPr defaultColWidth="9.00390625" defaultRowHeight="12.75"/>
  <cols>
    <col min="1" max="1" width="3.25390625" style="0" customWidth="1"/>
    <col min="2" max="2" width="2.25390625" style="0" customWidth="1"/>
    <col min="3" max="3" width="3.625" style="0" customWidth="1"/>
    <col min="4" max="4" width="5.125" style="0" customWidth="1"/>
    <col min="6" max="6" width="5.875" style="0" customWidth="1"/>
    <col min="7" max="7" width="6.00390625" style="0" customWidth="1"/>
    <col min="8" max="8" width="15.25390625" style="0" customWidth="1"/>
    <col min="9" max="9" width="3.625" style="0" customWidth="1"/>
    <col min="10" max="10" width="10.25390625" style="0" customWidth="1"/>
    <col min="11" max="11" width="2.75390625" style="0" customWidth="1"/>
    <col min="12" max="12" width="0.875" style="0" customWidth="1"/>
    <col min="13" max="13" width="2.125" style="0" customWidth="1"/>
    <col min="14" max="14" width="11.375" style="0" customWidth="1"/>
    <col min="15" max="15" width="5.625" style="0" customWidth="1"/>
    <col min="16" max="16" width="4.125" style="0" customWidth="1"/>
    <col min="17" max="17" width="4.375" style="0" customWidth="1"/>
    <col min="18" max="18" width="4.25390625" style="0" customWidth="1"/>
    <col min="19" max="19" width="4.875" style="0" customWidth="1"/>
    <col min="20" max="20" width="15.25390625" style="0" customWidth="1"/>
    <col min="21" max="21" width="17.375" style="0" customWidth="1"/>
    <col min="22" max="22" width="0.74609375" style="0" customWidth="1"/>
    <col min="23" max="23" width="1.12109375" style="0" customWidth="1"/>
    <col min="24" max="24" width="2.00390625" style="0" customWidth="1"/>
  </cols>
  <sheetData>
    <row r="1" spans="1:24" ht="12.7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264" t="s">
        <v>69</v>
      </c>
      <c r="V1" s="265"/>
      <c r="W1" s="265"/>
      <c r="X1" s="265"/>
    </row>
    <row r="2" spans="1:24" ht="12.7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266" t="s">
        <v>25</v>
      </c>
      <c r="V2" s="265"/>
      <c r="W2" s="265"/>
      <c r="X2" s="265"/>
    </row>
    <row r="3" spans="1:24" ht="54.75" customHeight="1">
      <c r="A3" s="174"/>
      <c r="B3" s="252" t="s">
        <v>181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174"/>
    </row>
    <row r="4" spans="1:24" ht="19.5" customHeight="1">
      <c r="A4" s="174"/>
      <c r="B4" s="253" t="s">
        <v>182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174"/>
    </row>
    <row r="5" spans="1:24" ht="19.5" customHeight="1">
      <c r="A5" s="174"/>
      <c r="B5" s="255" t="s">
        <v>161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6" t="s">
        <v>179</v>
      </c>
      <c r="O5" s="256"/>
      <c r="P5" s="256"/>
      <c r="Q5" s="256"/>
      <c r="R5" s="256"/>
      <c r="S5" s="256"/>
      <c r="T5" s="256"/>
      <c r="U5" s="256"/>
      <c r="V5" s="256"/>
      <c r="W5" s="256"/>
      <c r="X5" s="174"/>
    </row>
    <row r="6" spans="1:24" ht="19.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256" t="s">
        <v>179</v>
      </c>
      <c r="O6" s="256"/>
      <c r="P6" s="256"/>
      <c r="Q6" s="256"/>
      <c r="R6" s="256"/>
      <c r="S6" s="256"/>
      <c r="T6" s="256"/>
      <c r="U6" s="256"/>
      <c r="V6" s="256"/>
      <c r="W6" s="256"/>
      <c r="X6" s="174"/>
    </row>
    <row r="7" spans="1:24" ht="19.5" customHeight="1">
      <c r="A7" s="174"/>
      <c r="B7" s="174"/>
      <c r="C7" s="174"/>
      <c r="D7" s="174"/>
      <c r="E7" s="174"/>
      <c r="F7" s="174"/>
      <c r="G7" s="174"/>
      <c r="H7" s="174"/>
      <c r="I7" s="257" t="s">
        <v>162</v>
      </c>
      <c r="J7" s="257"/>
      <c r="K7" s="257"/>
      <c r="L7" s="257"/>
      <c r="M7" s="257"/>
      <c r="N7" s="256" t="s">
        <v>183</v>
      </c>
      <c r="O7" s="256"/>
      <c r="P7" s="174"/>
      <c r="Q7" s="174"/>
      <c r="R7" s="174"/>
      <c r="S7" s="174"/>
      <c r="T7" s="174"/>
      <c r="U7" s="174"/>
      <c r="V7" s="174"/>
      <c r="W7" s="174"/>
      <c r="X7" s="174"/>
    </row>
    <row r="8" spans="1:24" ht="19.5" customHeight="1">
      <c r="A8" s="174"/>
      <c r="B8" s="174"/>
      <c r="C8" s="174"/>
      <c r="D8" s="174"/>
      <c r="E8" s="174"/>
      <c r="F8" s="174"/>
      <c r="G8" s="174"/>
      <c r="H8" s="174"/>
      <c r="I8" s="257" t="s">
        <v>163</v>
      </c>
      <c r="J8" s="257"/>
      <c r="K8" s="257"/>
      <c r="L8" s="257"/>
      <c r="M8" s="257"/>
      <c r="N8" s="256" t="s">
        <v>184</v>
      </c>
      <c r="O8" s="256"/>
      <c r="P8" s="174"/>
      <c r="Q8" s="174"/>
      <c r="R8" s="174"/>
      <c r="S8" s="174"/>
      <c r="T8" s="174"/>
      <c r="U8" s="174"/>
      <c r="V8" s="174"/>
      <c r="W8" s="174"/>
      <c r="X8" s="174"/>
    </row>
    <row r="9" spans="1:24" ht="19.5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</row>
    <row r="10" spans="1:24" ht="19.5" customHeight="1">
      <c r="A10" s="174"/>
      <c r="B10" s="174"/>
      <c r="C10" s="251" t="s">
        <v>164</v>
      </c>
      <c r="D10" s="251"/>
      <c r="E10" s="251" t="s">
        <v>165</v>
      </c>
      <c r="F10" s="251"/>
      <c r="G10" s="251"/>
      <c r="H10" s="251"/>
      <c r="I10" s="251"/>
      <c r="J10" s="251" t="s">
        <v>166</v>
      </c>
      <c r="K10" s="251"/>
      <c r="L10" s="251"/>
      <c r="M10" s="251" t="s">
        <v>167</v>
      </c>
      <c r="N10" s="251"/>
      <c r="O10" s="251" t="s">
        <v>168</v>
      </c>
      <c r="P10" s="251"/>
      <c r="Q10" s="251" t="s">
        <v>169</v>
      </c>
      <c r="R10" s="251" t="s">
        <v>170</v>
      </c>
      <c r="S10" s="251"/>
      <c r="T10" s="251"/>
      <c r="U10" s="251" t="s">
        <v>171</v>
      </c>
      <c r="V10" s="174"/>
      <c r="W10" s="174"/>
      <c r="X10" s="174"/>
    </row>
    <row r="11" spans="1:24" ht="19.5" customHeight="1">
      <c r="A11" s="174"/>
      <c r="B11" s="174"/>
      <c r="C11" s="251"/>
      <c r="D11" s="251"/>
      <c r="E11" s="251" t="s">
        <v>172</v>
      </c>
      <c r="F11" s="251"/>
      <c r="G11" s="251"/>
      <c r="H11" s="251" t="s">
        <v>173</v>
      </c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174"/>
      <c r="W11" s="174"/>
      <c r="X11" s="174"/>
    </row>
    <row r="12" spans="1:24" ht="19.5" customHeight="1">
      <c r="A12" s="174"/>
      <c r="B12" s="174"/>
      <c r="C12" s="261" t="s">
        <v>174</v>
      </c>
      <c r="D12" s="261"/>
      <c r="E12" s="260" t="s">
        <v>174</v>
      </c>
      <c r="F12" s="260"/>
      <c r="G12" s="260"/>
      <c r="H12" s="260" t="s">
        <v>174</v>
      </c>
      <c r="I12" s="260"/>
      <c r="J12" s="259" t="s">
        <v>174</v>
      </c>
      <c r="K12" s="259"/>
      <c r="L12" s="259"/>
      <c r="M12" s="259" t="s">
        <v>174</v>
      </c>
      <c r="N12" s="259"/>
      <c r="O12" s="259" t="s">
        <v>174</v>
      </c>
      <c r="P12" s="259"/>
      <c r="Q12" s="175" t="s">
        <v>174</v>
      </c>
      <c r="R12" s="260" t="s">
        <v>174</v>
      </c>
      <c r="S12" s="260"/>
      <c r="T12" s="260"/>
      <c r="U12" s="176" t="s">
        <v>174</v>
      </c>
      <c r="V12" s="174"/>
      <c r="W12" s="174"/>
      <c r="X12" s="174"/>
    </row>
    <row r="13" spans="1:24" ht="19.5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</row>
    <row r="14" spans="1:24" ht="19.5" customHeight="1">
      <c r="A14" s="174"/>
      <c r="B14" s="256"/>
      <c r="C14" s="256"/>
      <c r="D14" s="256"/>
      <c r="E14" s="256"/>
      <c r="F14" s="174"/>
      <c r="G14" s="256" t="s">
        <v>172</v>
      </c>
      <c r="H14" s="256"/>
      <c r="I14" s="256"/>
      <c r="J14" s="256"/>
      <c r="K14" s="174"/>
      <c r="L14" s="256" t="s">
        <v>173</v>
      </c>
      <c r="M14" s="256"/>
      <c r="N14" s="256"/>
      <c r="O14" s="256"/>
      <c r="P14" s="256"/>
      <c r="Q14" s="256"/>
      <c r="R14" s="256"/>
      <c r="S14" s="174"/>
      <c r="T14" s="256" t="s">
        <v>10</v>
      </c>
      <c r="U14" s="256"/>
      <c r="V14" s="256"/>
      <c r="W14" s="256"/>
      <c r="X14" s="174"/>
    </row>
    <row r="15" spans="1:24" ht="19.5" customHeight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</row>
    <row r="16" spans="1:24" ht="19.5" customHeight="1">
      <c r="A16" s="174"/>
      <c r="B16" s="262" t="s">
        <v>175</v>
      </c>
      <c r="C16" s="262"/>
      <c r="D16" s="262"/>
      <c r="E16" s="262"/>
      <c r="F16" s="177" t="s">
        <v>174</v>
      </c>
      <c r="G16" s="258" t="s">
        <v>180</v>
      </c>
      <c r="H16" s="258"/>
      <c r="I16" s="258"/>
      <c r="J16" s="258"/>
      <c r="K16" s="177" t="s">
        <v>174</v>
      </c>
      <c r="L16" s="258" t="s">
        <v>180</v>
      </c>
      <c r="M16" s="258"/>
      <c r="N16" s="258"/>
      <c r="O16" s="258"/>
      <c r="P16" s="258"/>
      <c r="Q16" s="258"/>
      <c r="R16" s="258"/>
      <c r="S16" s="177" t="s">
        <v>174</v>
      </c>
      <c r="T16" s="258" t="s">
        <v>180</v>
      </c>
      <c r="U16" s="258"/>
      <c r="V16" s="258"/>
      <c r="W16" s="258"/>
      <c r="X16" s="174"/>
    </row>
    <row r="17" spans="1:24" ht="19.5" customHeight="1">
      <c r="A17" s="174"/>
      <c r="B17" s="254" t="s">
        <v>176</v>
      </c>
      <c r="C17" s="254"/>
      <c r="D17" s="254"/>
      <c r="E17" s="254"/>
      <c r="F17" s="174"/>
      <c r="G17" s="256" t="s">
        <v>180</v>
      </c>
      <c r="H17" s="256"/>
      <c r="I17" s="256"/>
      <c r="J17" s="256"/>
      <c r="K17" s="174"/>
      <c r="L17" s="256" t="s">
        <v>180</v>
      </c>
      <c r="M17" s="256"/>
      <c r="N17" s="256"/>
      <c r="O17" s="256"/>
      <c r="P17" s="256"/>
      <c r="Q17" s="256"/>
      <c r="R17" s="256"/>
      <c r="S17" s="174"/>
      <c r="T17" s="256" t="s">
        <v>183</v>
      </c>
      <c r="U17" s="256"/>
      <c r="V17" s="256"/>
      <c r="W17" s="256"/>
      <c r="X17" s="174"/>
    </row>
    <row r="18" spans="1:24" ht="19.5" customHeight="1">
      <c r="A18" s="174"/>
      <c r="B18" s="254" t="s">
        <v>177</v>
      </c>
      <c r="C18" s="254"/>
      <c r="D18" s="254"/>
      <c r="E18" s="254"/>
      <c r="F18" s="174"/>
      <c r="G18" s="254" t="s">
        <v>180</v>
      </c>
      <c r="H18" s="254"/>
      <c r="I18" s="254"/>
      <c r="J18" s="254"/>
      <c r="K18" s="174"/>
      <c r="L18" s="254" t="s">
        <v>180</v>
      </c>
      <c r="M18" s="254"/>
      <c r="N18" s="254"/>
      <c r="O18" s="254"/>
      <c r="P18" s="254"/>
      <c r="Q18" s="254"/>
      <c r="R18" s="254"/>
      <c r="S18" s="174"/>
      <c r="T18" s="174"/>
      <c r="U18" s="174"/>
      <c r="V18" s="174"/>
      <c r="W18" s="174"/>
      <c r="X18" s="174"/>
    </row>
    <row r="19" spans="1:24" ht="19.5" customHeight="1">
      <c r="A19" s="174"/>
      <c r="B19" s="254" t="s">
        <v>178</v>
      </c>
      <c r="C19" s="254"/>
      <c r="D19" s="254"/>
      <c r="E19" s="254"/>
      <c r="F19" s="174"/>
      <c r="G19" s="256" t="s">
        <v>180</v>
      </c>
      <c r="H19" s="256"/>
      <c r="I19" s="256"/>
      <c r="J19" s="256"/>
      <c r="K19" s="174"/>
      <c r="L19" s="256" t="s">
        <v>180</v>
      </c>
      <c r="M19" s="256"/>
      <c r="N19" s="256"/>
      <c r="O19" s="256"/>
      <c r="P19" s="256"/>
      <c r="Q19" s="256"/>
      <c r="R19" s="256"/>
      <c r="S19" s="174"/>
      <c r="T19" s="256" t="s">
        <v>184</v>
      </c>
      <c r="U19" s="256"/>
      <c r="V19" s="256"/>
      <c r="W19" s="256"/>
      <c r="X19" s="174"/>
    </row>
    <row r="20" spans="1:24" ht="12.75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</row>
    <row r="21" spans="1:24" ht="12.75">
      <c r="A21" s="174"/>
      <c r="B21" s="174"/>
      <c r="C21" s="263" t="s">
        <v>174</v>
      </c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174"/>
      <c r="X21" s="174"/>
    </row>
    <row r="22" spans="1:24" ht="12.75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</row>
  </sheetData>
  <sheetProtection selectLockedCells="1"/>
  <mergeCells count="49">
    <mergeCell ref="C21:V21"/>
    <mergeCell ref="U1:X1"/>
    <mergeCell ref="U2:X2"/>
    <mergeCell ref="B18:E18"/>
    <mergeCell ref="G18:J18"/>
    <mergeCell ref="L18:R18"/>
    <mergeCell ref="B19:E19"/>
    <mergeCell ref="G19:J19"/>
    <mergeCell ref="L19:R19"/>
    <mergeCell ref="T16:W16"/>
    <mergeCell ref="B17:E17"/>
    <mergeCell ref="G17:J17"/>
    <mergeCell ref="L17:R17"/>
    <mergeCell ref="T17:W17"/>
    <mergeCell ref="T19:W19"/>
    <mergeCell ref="C12:D12"/>
    <mergeCell ref="E12:G12"/>
    <mergeCell ref="H12:I12"/>
    <mergeCell ref="J12:L12"/>
    <mergeCell ref="B16:E16"/>
    <mergeCell ref="G16:J16"/>
    <mergeCell ref="L16:R16"/>
    <mergeCell ref="M12:N12"/>
    <mergeCell ref="O12:P12"/>
    <mergeCell ref="I8:M8"/>
    <mergeCell ref="N8:O8"/>
    <mergeCell ref="R12:T12"/>
    <mergeCell ref="M10:N11"/>
    <mergeCell ref="E11:G11"/>
    <mergeCell ref="H11:I11"/>
    <mergeCell ref="B14:C14"/>
    <mergeCell ref="D14:E14"/>
    <mergeCell ref="G14:J14"/>
    <mergeCell ref="L14:R14"/>
    <mergeCell ref="T14:W14"/>
    <mergeCell ref="R10:T11"/>
    <mergeCell ref="U10:U11"/>
    <mergeCell ref="C10:D11"/>
    <mergeCell ref="E10:I10"/>
    <mergeCell ref="J10:L11"/>
    <mergeCell ref="O10:P11"/>
    <mergeCell ref="Q10:Q11"/>
    <mergeCell ref="B3:W3"/>
    <mergeCell ref="B4:W4"/>
    <mergeCell ref="B5:M5"/>
    <mergeCell ref="N5:W5"/>
    <mergeCell ref="N6:W6"/>
    <mergeCell ref="I7:M7"/>
    <mergeCell ref="N7:O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EDUPROF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Иллиев С.П.</dc:creator>
  <cp:keywords/>
  <dc:description/>
  <cp:lastModifiedBy>Главный бухгалтер</cp:lastModifiedBy>
  <cp:lastPrinted>2017-11-01T12:19:30Z</cp:lastPrinted>
  <dcterms:created xsi:type="dcterms:W3CDTF">2005-05-26T13:21:31Z</dcterms:created>
  <dcterms:modified xsi:type="dcterms:W3CDTF">2018-01-09T08:38:52Z</dcterms:modified>
  <cp:category/>
  <cp:version/>
  <cp:contentType/>
  <cp:contentStatus/>
</cp:coreProperties>
</file>